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10" windowHeight="11760"/>
  </bookViews>
  <sheets>
    <sheet name="Лист1" sheetId="1" r:id="rId1"/>
  </sheets>
  <definedNames>
    <definedName name="_xlnm.Print_Area" localSheetId="0">Лист1!$A$1:$D$299</definedName>
  </definedNames>
  <calcPr calcId="162913"/>
</workbook>
</file>

<file path=xl/calcChain.xml><?xml version="1.0" encoding="utf-8"?>
<calcChain xmlns="http://schemas.openxmlformats.org/spreadsheetml/2006/main">
  <c r="C256" i="1" l="1"/>
  <c r="C29" i="1" l="1"/>
  <c r="C30" i="1"/>
  <c r="C40" i="1"/>
  <c r="C50" i="1"/>
  <c r="C60" i="1"/>
  <c r="C79" i="1"/>
  <c r="C80" i="1"/>
  <c r="C90" i="1"/>
  <c r="C100" i="1"/>
  <c r="C119" i="1"/>
  <c r="C120" i="1"/>
  <c r="C130" i="1"/>
  <c r="C149" i="1"/>
  <c r="C150" i="1"/>
  <c r="C160" i="1"/>
  <c r="C170" i="1"/>
  <c r="C189" i="1"/>
  <c r="C188" i="1"/>
  <c r="C190" i="1"/>
  <c r="C210" i="1"/>
  <c r="C220" i="1"/>
  <c r="C239" i="1"/>
  <c r="C240" i="1"/>
  <c r="C230" i="1" s="1"/>
  <c r="C259" i="1"/>
  <c r="C260" i="1"/>
  <c r="C250" i="1" s="1"/>
  <c r="C280" i="1"/>
  <c r="C270" i="1" s="1"/>
  <c r="C278" i="1"/>
  <c r="C279" i="1"/>
  <c r="C290" i="1"/>
  <c r="C28" i="1"/>
  <c r="C27" i="1"/>
  <c r="C26" i="1"/>
  <c r="C70" i="1" l="1"/>
  <c r="C20" i="1"/>
  <c r="C140" i="1"/>
  <c r="C19" i="1"/>
  <c r="C110" i="1"/>
  <c r="C276" i="1"/>
  <c r="C205" i="1" l="1"/>
  <c r="C200" i="1" s="1"/>
  <c r="C180" i="1" s="1"/>
  <c r="C10" i="1" s="1"/>
  <c r="C277" i="1" l="1"/>
  <c r="C258" i="1"/>
  <c r="C257" i="1"/>
  <c r="C238" i="1"/>
  <c r="C237" i="1"/>
  <c r="C236" i="1"/>
  <c r="C186" i="1"/>
  <c r="C185" i="1"/>
  <c r="C187" i="1"/>
  <c r="C148" i="1"/>
  <c r="C147" i="1"/>
  <c r="C146" i="1"/>
  <c r="C145" i="1"/>
  <c r="C118" i="1"/>
  <c r="C117" i="1"/>
  <c r="C116" i="1"/>
  <c r="C115" i="1"/>
  <c r="C78" i="1"/>
  <c r="C77" i="1"/>
  <c r="C76" i="1"/>
  <c r="C75" i="1"/>
  <c r="C74" i="1"/>
  <c r="C73" i="1"/>
  <c r="C72" i="1"/>
  <c r="C71" i="1"/>
  <c r="C16" i="1" l="1"/>
  <c r="C18" i="1"/>
  <c r="C17" i="1"/>
  <c r="C142" i="1" l="1"/>
  <c r="C143" i="1"/>
  <c r="C144" i="1"/>
  <c r="C141" i="1"/>
  <c r="C25" i="1"/>
  <c r="C24" i="1"/>
  <c r="C23" i="1"/>
  <c r="C22" i="1"/>
  <c r="C21" i="1"/>
  <c r="C184" i="1" l="1"/>
  <c r="C114" i="1"/>
  <c r="C275" i="1"/>
  <c r="C274" i="1"/>
  <c r="C273" i="1"/>
  <c r="C272" i="1"/>
  <c r="C271" i="1"/>
  <c r="C255" i="1"/>
  <c r="C254" i="1"/>
  <c r="C253" i="1"/>
  <c r="C252" i="1"/>
  <c r="C251" i="1"/>
  <c r="C232" i="1"/>
  <c r="C235" i="1"/>
  <c r="C234" i="1"/>
  <c r="C233" i="1"/>
  <c r="C231" i="1"/>
  <c r="C183" i="1"/>
  <c r="C182" i="1"/>
  <c r="C181" i="1"/>
  <c r="C113" i="1"/>
  <c r="C112" i="1"/>
  <c r="C111" i="1"/>
  <c r="C15" i="1" l="1"/>
  <c r="C14" i="1"/>
  <c r="C12" i="1"/>
  <c r="C13" i="1"/>
  <c r="C11" i="1"/>
</calcChain>
</file>

<file path=xl/sharedStrings.xml><?xml version="1.0" encoding="utf-8"?>
<sst xmlns="http://schemas.openxmlformats.org/spreadsheetml/2006/main" count="357" uniqueCount="95">
  <si>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</si>
  <si>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</si>
  <si>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</si>
  <si>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</si>
  <si>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</si>
  <si>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</si>
  <si>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</si>
  <si>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</si>
  <si>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</si>
  <si>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</si>
  <si>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</si>
  <si>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</si>
  <si>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</si>
  <si>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</si>
  <si>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</si>
  <si>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</si>
  <si>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</si>
  <si>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</si>
  <si>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</si>
  <si>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</si>
  <si>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</si>
  <si>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</si>
  <si>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</si>
  <si>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</si>
  <si>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</si>
  <si>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</si>
  <si>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</si>
  <si>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</si>
  <si>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</si>
  <si>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</si>
  <si>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</si>
  <si>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</si>
  <si>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</si>
  <si>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</si>
  <si>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12.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</si>
  <si>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</si>
  <si>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13.</t>
  </si>
  <si>
    <t>14.</t>
  </si>
  <si>
    <t>Мероприятие 1
"Обеспечение деятельности главы Коршуновского сельского поселения" всего, из них:</t>
  </si>
  <si>
    <t>Мероприятие 2
"Обеспечение деятельности администрации Коршуновского сельского поселения" всего, из них:</t>
  </si>
  <si>
    <t>15.</t>
  </si>
  <si>
    <t>16.</t>
  </si>
  <si>
    <t>17.</t>
  </si>
  <si>
    <t>ВСЕГО ПО ПОДПРОГРАММЕ 7                                   "Развитие архивного дела" всего, в том числе:</t>
  </si>
  <si>
    <t>18.</t>
  </si>
  <si>
    <t>Мероприятие 1
"Формирование документов в архивный фонд" всего, из них:</t>
  </si>
  <si>
    <t>19.</t>
  </si>
  <si>
    <t>20.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</si>
  <si>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</si>
  <si>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</si>
  <si>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21.</t>
  </si>
  <si>
    <t>22.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</si>
  <si>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</si>
  <si>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</si>
  <si>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23.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</si>
  <si>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</si>
  <si>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</si>
  <si>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</si>
  <si>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</si>
  <si>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>2022 г.</t>
  </si>
  <si>
    <t>Мероприятие 3
"Отдельные мероприятия в области речного транспорта" всего, из них:</t>
  </si>
  <si>
    <t>Мероприятие 1
"Осуществление первичного воинского учета" всего, из них:</t>
  </si>
  <si>
    <t>Мероприятие 2
"Осуществление мероприятий по защите населения и территории от чрезвычайных ситуаций природного и техногенного характера" всего, из них:</t>
  </si>
  <si>
    <t>Мероприятие 4
"Содержание муниципальной собственности" всего, из них:</t>
  </si>
  <si>
    <t>24.</t>
  </si>
  <si>
    <t>25.</t>
  </si>
  <si>
    <t>26.</t>
  </si>
  <si>
    <t>27.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</si>
  <si>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2016 -2023 годы»
</t>
  </si>
  <si>
    <t>2023 г.</t>
  </si>
  <si>
    <t>Мероприятие 3
"Строительство, реконструкция, капитальный и текущий ремонты объектов муниципальной собственности" всего, из них:</t>
  </si>
  <si>
    <t>28.</t>
  </si>
  <si>
    <t>1.21.</t>
  </si>
  <si>
    <t>1.22.</t>
  </si>
  <si>
    <t>1.23.</t>
  </si>
  <si>
    <t>2.21.</t>
  </si>
  <si>
    <t>2.22.</t>
  </si>
  <si>
    <t>2.23.</t>
  </si>
  <si>
    <t>3.21.</t>
  </si>
  <si>
    <t>3.22.</t>
  </si>
  <si>
    <t>4.21.</t>
  </si>
  <si>
    <t>4.22.</t>
  </si>
  <si>
    <t>6.21.</t>
  </si>
  <si>
    <t>6.22.</t>
  </si>
  <si>
    <t>6.23.</t>
  </si>
  <si>
    <t>6.24.</t>
  </si>
  <si>
    <t>7.21.</t>
  </si>
  <si>
    <t>8.21.</t>
  </si>
  <si>
    <t>9.21.</t>
  </si>
  <si>
    <t>НА 2016 - 2024 ГОДЫ»</t>
  </si>
  <si>
    <t>2024 г.</t>
  </si>
  <si>
    <t>1.24.</t>
  </si>
  <si>
    <t>Мероприятие 4                                               "Обустройство автомобильных дорог общего пользования местного значения в целях повышения безопасности дорожного движения"</t>
  </si>
  <si>
    <t>ВСЕГО ПО ПОДПРОГРАММЕ 3                                   "Развитие культуры в Коршуновском сельском поселении" всего, в том числе: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</si>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</sst>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4" fontId="0" fillId="0" borderId="0" xfId="0" applyNumberForma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3" borderId="1" xfId="0" applyNumberFormat="1" applyFont="1" applyFill="1" applyBorder="1"/>
    <xf numFmtId="4" fontId="3" fillId="3" borderId="1" xfId="0" applyNumberFormat="1" applyFont="1" applyFill="1" applyBorder="1"/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0"/>
  <sheetViews>
    <sheetView tabSelected="1" view="pageBreakPreview" zoomScaleSheetLayoutView="100" workbookViewId="0">
      <selection activeCell="C20" sqref="C20"/>
    </sheetView>
  </sheetViews>
  <sheetFormatPr defaultRowHeight="15" x14ac:dyDescent="0.25"/>
  <cols>
    <col min="2" max="2" width="54" customWidth="1"/>
    <col min="3" max="3" width="24.5703125" customWidth="1"/>
    <col min="4" max="4" width="24.42578125" customWidth="1"/>
    <col min="5" max="5" width="17.5703125" customWidth="1"/>
    <col min="10" max="10" width="23.85546875" customWidth="1"/>
  </cols>
  <sheetData>
    <row r="1" spans="1:5" ht="61.5" customHeight="1" x14ac:dyDescent="0.25">
      <c r="A1" s="2"/>
      <c r="B1" s="2"/>
      <c r="C1" s="29" t="s">
        <v>68</v>
      </c>
      <c r="D1" s="30"/>
    </row>
    <row r="2" spans="1:5" ht="15.75" x14ac:dyDescent="0.25">
      <c r="A2" s="25" t="s">
        <v>4</v>
      </c>
      <c r="B2" s="25"/>
      <c r="C2" s="25"/>
      <c r="D2" s="25"/>
    </row>
    <row r="3" spans="1:5" ht="15.75" x14ac:dyDescent="0.25">
      <c r="A3" s="25" t="s">
        <v>5</v>
      </c>
      <c r="B3" s="25"/>
      <c r="C3" s="25"/>
      <c r="D3" s="25"/>
    </row>
    <row r="4" spans="1:5" ht="15.75" x14ac:dyDescent="0.25">
      <c r="A4" s="25" t="s">
        <v>6</v>
      </c>
      <c r="B4" s="25"/>
      <c r="C4" s="25"/>
      <c r="D4" s="25"/>
    </row>
    <row r="5" spans="1:5" ht="15.75" x14ac:dyDescent="0.25">
      <c r="A5" s="25" t="s">
        <v>7</v>
      </c>
      <c r="B5" s="25"/>
      <c r="C5" s="25"/>
      <c r="D5" s="25"/>
    </row>
    <row r="6" spans="1:5" ht="15.75" x14ac:dyDescent="0.25">
      <c r="A6" s="25" t="s">
        <v>89</v>
      </c>
      <c r="B6" s="25"/>
      <c r="C6" s="25"/>
      <c r="D6" s="25"/>
    </row>
    <row r="7" spans="1:5" ht="15.75" x14ac:dyDescent="0.25">
      <c r="A7" s="24"/>
      <c r="B7" s="24"/>
      <c r="C7" s="24"/>
      <c r="D7" s="24"/>
    </row>
    <row r="8" spans="1:5" ht="111.75" customHeight="1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5" ht="15.75" x14ac:dyDescent="0.25">
      <c r="A9" s="4">
        <v>1</v>
      </c>
      <c r="B9" s="4">
        <v>2</v>
      </c>
      <c r="C9" s="4">
        <v>3</v>
      </c>
      <c r="D9" s="4">
        <v>4</v>
      </c>
    </row>
    <row r="10" spans="1:5" ht="33" customHeight="1" x14ac:dyDescent="0.25">
      <c r="A10" s="18" t="s">
        <v>8</v>
      </c>
      <c r="B10" s="5" t="s">
        <v>31</v>
      </c>
      <c r="C10" s="16">
        <f t="shared" ref="C10:C15" si="0">C20+C70+C110+C140+C170+C180+C230+C250+C270+C290</f>
        <v>88101285.730000019</v>
      </c>
      <c r="D10" s="26"/>
    </row>
    <row r="11" spans="1:5" ht="15.75" x14ac:dyDescent="0.25">
      <c r="A11" s="19"/>
      <c r="B11" s="3" t="s">
        <v>9</v>
      </c>
      <c r="C11" s="7">
        <f t="shared" si="0"/>
        <v>5744370</v>
      </c>
      <c r="D11" s="27"/>
    </row>
    <row r="12" spans="1:5" ht="15.75" x14ac:dyDescent="0.25">
      <c r="A12" s="19"/>
      <c r="B12" s="3" t="s">
        <v>10</v>
      </c>
      <c r="C12" s="7">
        <f t="shared" si="0"/>
        <v>7178220</v>
      </c>
      <c r="D12" s="27"/>
    </row>
    <row r="13" spans="1:5" ht="15.75" x14ac:dyDescent="0.25">
      <c r="A13" s="19"/>
      <c r="B13" s="3" t="s">
        <v>11</v>
      </c>
      <c r="C13" s="7">
        <f t="shared" si="0"/>
        <v>7485929.0299999993</v>
      </c>
      <c r="D13" s="27"/>
    </row>
    <row r="14" spans="1:5" ht="15.75" x14ac:dyDescent="0.25">
      <c r="A14" s="19"/>
      <c r="B14" s="3" t="s">
        <v>12</v>
      </c>
      <c r="C14" s="7">
        <f t="shared" si="0"/>
        <v>10512840.310000001</v>
      </c>
      <c r="D14" s="27"/>
    </row>
    <row r="15" spans="1:5" ht="15.75" x14ac:dyDescent="0.25">
      <c r="A15" s="19"/>
      <c r="B15" s="3" t="s">
        <v>13</v>
      </c>
      <c r="C15" s="7">
        <f t="shared" si="0"/>
        <v>12554065.030000001</v>
      </c>
      <c r="D15" s="27"/>
      <c r="E15" s="10"/>
    </row>
    <row r="16" spans="1:5" ht="15.75" x14ac:dyDescent="0.25">
      <c r="A16" s="19"/>
      <c r="B16" s="3" t="s">
        <v>14</v>
      </c>
      <c r="C16" s="15">
        <f>C26+C76+C116+C146+C176+C186+C246+C256+C276+C296</f>
        <v>15962097.960000001</v>
      </c>
      <c r="D16" s="27"/>
    </row>
    <row r="17" spans="1:4" ht="15.75" x14ac:dyDescent="0.25">
      <c r="A17" s="19"/>
      <c r="B17" s="3" t="s">
        <v>59</v>
      </c>
      <c r="C17" s="15">
        <f>C27+C77+C117+C147+C177+C187+C237+C257+C277+C297</f>
        <v>12124473.399999999</v>
      </c>
      <c r="D17" s="27"/>
    </row>
    <row r="18" spans="1:4" ht="15.75" x14ac:dyDescent="0.25">
      <c r="A18" s="19"/>
      <c r="B18" s="3" t="s">
        <v>69</v>
      </c>
      <c r="C18" s="15">
        <f>C28+C78+C118+C148+C178+C188+C238+C258+C278+C299</f>
        <v>8099763</v>
      </c>
      <c r="D18" s="27"/>
    </row>
    <row r="19" spans="1:4" ht="15.75" x14ac:dyDescent="0.25">
      <c r="A19" s="20"/>
      <c r="B19" s="3" t="s">
        <v>90</v>
      </c>
      <c r="C19" s="15">
        <f>C29+C79+C119+C149+C179+C189+C239+C259+C279+C299</f>
        <v>8439527</v>
      </c>
      <c r="D19" s="28"/>
    </row>
    <row r="20" spans="1:4" ht="62.25" customHeight="1" x14ac:dyDescent="0.25">
      <c r="A20" s="18" t="s">
        <v>15</v>
      </c>
      <c r="B20" s="5" t="s">
        <v>32</v>
      </c>
      <c r="C20" s="16">
        <f>C30+C40+C50+C60</f>
        <v>9437500.0899999999</v>
      </c>
      <c r="D20" s="21" t="s">
        <v>8</v>
      </c>
    </row>
    <row r="21" spans="1:4" ht="15.75" x14ac:dyDescent="0.25">
      <c r="A21" s="19"/>
      <c r="B21" s="3" t="s">
        <v>9</v>
      </c>
      <c r="C21" s="7">
        <f>C31+C41+C51</f>
        <v>623540.72</v>
      </c>
      <c r="D21" s="22"/>
    </row>
    <row r="22" spans="1:4" ht="15.75" x14ac:dyDescent="0.25">
      <c r="A22" s="19"/>
      <c r="B22" s="3" t="s">
        <v>10</v>
      </c>
      <c r="C22" s="7">
        <f>C32+C42+C52</f>
        <v>465600</v>
      </c>
      <c r="D22" s="22"/>
    </row>
    <row r="23" spans="1:4" ht="15.75" x14ac:dyDescent="0.25">
      <c r="A23" s="19"/>
      <c r="B23" s="3" t="s">
        <v>11</v>
      </c>
      <c r="C23" s="7">
        <f>C33+C43+C53</f>
        <v>1576892.12</v>
      </c>
      <c r="D23" s="22"/>
    </row>
    <row r="24" spans="1:4" ht="15.75" x14ac:dyDescent="0.25">
      <c r="A24" s="19"/>
      <c r="B24" s="3" t="s">
        <v>12</v>
      </c>
      <c r="C24" s="7">
        <f>C34+C44+C54</f>
        <v>2038406.19</v>
      </c>
      <c r="D24" s="22"/>
    </row>
    <row r="25" spans="1:4" ht="15.75" x14ac:dyDescent="0.25">
      <c r="A25" s="19"/>
      <c r="B25" s="3" t="s">
        <v>13</v>
      </c>
      <c r="C25" s="7">
        <f>C35+C45+C55</f>
        <v>894423.39</v>
      </c>
      <c r="D25" s="22"/>
    </row>
    <row r="26" spans="1:4" ht="15.75" x14ac:dyDescent="0.25">
      <c r="A26" s="19"/>
      <c r="B26" s="3" t="s">
        <v>14</v>
      </c>
      <c r="C26" s="7">
        <f>C36+C46+C56+C66</f>
        <v>1063300.03</v>
      </c>
      <c r="D26" s="22"/>
    </row>
    <row r="27" spans="1:4" ht="15.75" x14ac:dyDescent="0.25">
      <c r="A27" s="19"/>
      <c r="B27" s="3" t="s">
        <v>59</v>
      </c>
      <c r="C27" s="15">
        <f>C37+C47+C57+C67</f>
        <v>1417837.64</v>
      </c>
      <c r="D27" s="22"/>
    </row>
    <row r="28" spans="1:4" ht="15.75" x14ac:dyDescent="0.25">
      <c r="A28" s="19"/>
      <c r="B28" s="3" t="s">
        <v>69</v>
      </c>
      <c r="C28" s="15">
        <f>C38+C48+C58+C68</f>
        <v>652630</v>
      </c>
      <c r="D28" s="22"/>
    </row>
    <row r="29" spans="1:4" ht="15.75" x14ac:dyDescent="0.25">
      <c r="A29" s="20"/>
      <c r="B29" s="3" t="s">
        <v>90</v>
      </c>
      <c r="C29" s="15">
        <f>C39+C49+C59+C69</f>
        <v>704870</v>
      </c>
      <c r="D29" s="23"/>
    </row>
    <row r="30" spans="1:4" ht="79.5" customHeight="1" x14ac:dyDescent="0.25">
      <c r="A30" s="18" t="s">
        <v>16</v>
      </c>
      <c r="B30" s="6" t="s">
        <v>25</v>
      </c>
      <c r="C30" s="8">
        <f>SUM(C31:C39)</f>
        <v>8643819.4399999995</v>
      </c>
      <c r="D30" s="21" t="s">
        <v>72</v>
      </c>
    </row>
    <row r="31" spans="1:4" ht="15.75" x14ac:dyDescent="0.25">
      <c r="A31" s="19"/>
      <c r="B31" s="3" t="s">
        <v>9</v>
      </c>
      <c r="C31" s="7">
        <v>623540.72</v>
      </c>
      <c r="D31" s="22"/>
    </row>
    <row r="32" spans="1:4" ht="15.75" x14ac:dyDescent="0.25">
      <c r="A32" s="19"/>
      <c r="B32" s="3" t="s">
        <v>10</v>
      </c>
      <c r="C32" s="7">
        <v>465600</v>
      </c>
      <c r="D32" s="22"/>
    </row>
    <row r="33" spans="1:4" ht="15.75" x14ac:dyDescent="0.25">
      <c r="A33" s="19"/>
      <c r="B33" s="3" t="s">
        <v>11</v>
      </c>
      <c r="C33" s="7">
        <v>1576892.12</v>
      </c>
      <c r="D33" s="22"/>
    </row>
    <row r="34" spans="1:4" ht="15.75" x14ac:dyDescent="0.25">
      <c r="A34" s="19"/>
      <c r="B34" s="3" t="s">
        <v>12</v>
      </c>
      <c r="C34" s="7">
        <v>2028725.54</v>
      </c>
      <c r="D34" s="22"/>
    </row>
    <row r="35" spans="1:4" ht="15.75" x14ac:dyDescent="0.25">
      <c r="A35" s="19"/>
      <c r="B35" s="3" t="s">
        <v>13</v>
      </c>
      <c r="C35" s="7">
        <v>602423.39</v>
      </c>
      <c r="D35" s="22"/>
    </row>
    <row r="36" spans="1:4" ht="15.75" x14ac:dyDescent="0.25">
      <c r="A36" s="19"/>
      <c r="B36" s="3" t="s">
        <v>14</v>
      </c>
      <c r="C36" s="7">
        <v>976300.03</v>
      </c>
      <c r="D36" s="22"/>
    </row>
    <row r="37" spans="1:4" ht="15.75" x14ac:dyDescent="0.25">
      <c r="A37" s="19"/>
      <c r="B37" s="3" t="s">
        <v>59</v>
      </c>
      <c r="C37" s="7">
        <v>1282837.6399999999</v>
      </c>
      <c r="D37" s="22"/>
    </row>
    <row r="38" spans="1:4" ht="15.75" x14ac:dyDescent="0.25">
      <c r="A38" s="19"/>
      <c r="B38" s="3" t="s">
        <v>69</v>
      </c>
      <c r="C38" s="7">
        <v>517630</v>
      </c>
      <c r="D38" s="22"/>
    </row>
    <row r="39" spans="1:4" ht="15.75" x14ac:dyDescent="0.25">
      <c r="A39" s="20"/>
      <c r="B39" s="3" t="s">
        <v>90</v>
      </c>
      <c r="C39" s="7">
        <v>569870</v>
      </c>
      <c r="D39" s="23"/>
    </row>
    <row r="40" spans="1:4" ht="34.5" customHeight="1" x14ac:dyDescent="0.25">
      <c r="A40" s="18" t="s">
        <v>17</v>
      </c>
      <c r="B40" s="6" t="s">
        <v>26</v>
      </c>
      <c r="C40" s="8">
        <f>SUM(C41:C49)</f>
        <v>501680.65</v>
      </c>
      <c r="D40" s="21" t="s">
        <v>73</v>
      </c>
    </row>
    <row r="41" spans="1:4" ht="15.75" x14ac:dyDescent="0.25">
      <c r="A41" s="19"/>
      <c r="B41" s="3" t="s">
        <v>9</v>
      </c>
      <c r="C41" s="7">
        <v>0</v>
      </c>
      <c r="D41" s="22"/>
    </row>
    <row r="42" spans="1:4" ht="15.75" x14ac:dyDescent="0.25">
      <c r="A42" s="19"/>
      <c r="B42" s="3" t="s">
        <v>10</v>
      </c>
      <c r="C42" s="7">
        <v>0</v>
      </c>
      <c r="D42" s="22"/>
    </row>
    <row r="43" spans="1:4" ht="15.75" x14ac:dyDescent="0.25">
      <c r="A43" s="19"/>
      <c r="B43" s="3" t="s">
        <v>11</v>
      </c>
      <c r="C43" s="7">
        <v>0</v>
      </c>
      <c r="D43" s="22"/>
    </row>
    <row r="44" spans="1:4" ht="15.75" x14ac:dyDescent="0.25">
      <c r="A44" s="19"/>
      <c r="B44" s="3" t="s">
        <v>12</v>
      </c>
      <c r="C44" s="7">
        <v>9680.65</v>
      </c>
      <c r="D44" s="22"/>
    </row>
    <row r="45" spans="1:4" ht="15.75" x14ac:dyDescent="0.25">
      <c r="A45" s="19"/>
      <c r="B45" s="3" t="s">
        <v>13</v>
      </c>
      <c r="C45" s="7">
        <v>42000</v>
      </c>
      <c r="D45" s="22"/>
    </row>
    <row r="46" spans="1:4" ht="15.75" x14ac:dyDescent="0.25">
      <c r="A46" s="19"/>
      <c r="B46" s="3" t="s">
        <v>14</v>
      </c>
      <c r="C46" s="7">
        <v>45000</v>
      </c>
      <c r="D46" s="22"/>
    </row>
    <row r="47" spans="1:4" ht="15.75" x14ac:dyDescent="0.25">
      <c r="A47" s="19"/>
      <c r="B47" s="3" t="s">
        <v>59</v>
      </c>
      <c r="C47" s="7">
        <v>135000</v>
      </c>
      <c r="D47" s="22"/>
    </row>
    <row r="48" spans="1:4" ht="15.75" x14ac:dyDescent="0.25">
      <c r="A48" s="19"/>
      <c r="B48" s="3" t="s">
        <v>69</v>
      </c>
      <c r="C48" s="7">
        <v>135000</v>
      </c>
      <c r="D48" s="22"/>
    </row>
    <row r="49" spans="1:4" ht="15.75" x14ac:dyDescent="0.25">
      <c r="A49" s="20"/>
      <c r="B49" s="3" t="s">
        <v>90</v>
      </c>
      <c r="C49" s="7">
        <v>135000</v>
      </c>
      <c r="D49" s="23"/>
    </row>
    <row r="50" spans="1:4" ht="47.25" x14ac:dyDescent="0.25">
      <c r="A50" s="18" t="s">
        <v>18</v>
      </c>
      <c r="B50" s="6" t="s">
        <v>60</v>
      </c>
      <c r="C50" s="8">
        <f>SUM(C51:C59)</f>
        <v>250000</v>
      </c>
      <c r="D50" s="21" t="s">
        <v>74</v>
      </c>
    </row>
    <row r="51" spans="1:4" ht="15.75" x14ac:dyDescent="0.25">
      <c r="A51" s="19"/>
      <c r="B51" s="3" t="s">
        <v>9</v>
      </c>
      <c r="C51" s="7">
        <v>0</v>
      </c>
      <c r="D51" s="22"/>
    </row>
    <row r="52" spans="1:4" ht="15.75" x14ac:dyDescent="0.25">
      <c r="A52" s="19"/>
      <c r="B52" s="3" t="s">
        <v>10</v>
      </c>
      <c r="C52" s="7">
        <v>0</v>
      </c>
      <c r="D52" s="22"/>
    </row>
    <row r="53" spans="1:4" ht="15.75" x14ac:dyDescent="0.25">
      <c r="A53" s="19"/>
      <c r="B53" s="3" t="s">
        <v>11</v>
      </c>
      <c r="C53" s="7">
        <v>0</v>
      </c>
      <c r="D53" s="22"/>
    </row>
    <row r="54" spans="1:4" ht="15.75" x14ac:dyDescent="0.25">
      <c r="A54" s="19"/>
      <c r="B54" s="3" t="s">
        <v>12</v>
      </c>
      <c r="C54" s="7">
        <v>0</v>
      </c>
      <c r="D54" s="22"/>
    </row>
    <row r="55" spans="1:4" ht="15.75" x14ac:dyDescent="0.25">
      <c r="A55" s="19"/>
      <c r="B55" s="3" t="s">
        <v>13</v>
      </c>
      <c r="C55" s="7">
        <v>250000</v>
      </c>
      <c r="D55" s="22"/>
    </row>
    <row r="56" spans="1:4" ht="15.75" x14ac:dyDescent="0.25">
      <c r="A56" s="19"/>
      <c r="B56" s="3" t="s">
        <v>14</v>
      </c>
      <c r="C56" s="7">
        <v>0</v>
      </c>
      <c r="D56" s="22"/>
    </row>
    <row r="57" spans="1:4" ht="15.75" x14ac:dyDescent="0.25">
      <c r="A57" s="19"/>
      <c r="B57" s="3" t="s">
        <v>59</v>
      </c>
      <c r="C57" s="7">
        <v>0</v>
      </c>
      <c r="D57" s="22"/>
    </row>
    <row r="58" spans="1:4" ht="15.75" x14ac:dyDescent="0.25">
      <c r="A58" s="19"/>
      <c r="B58" s="3" t="s">
        <v>69</v>
      </c>
      <c r="C58" s="7">
        <v>0</v>
      </c>
      <c r="D58" s="22"/>
    </row>
    <row r="59" spans="1:4" ht="15.75" x14ac:dyDescent="0.25">
      <c r="A59" s="20"/>
      <c r="B59" s="3" t="s">
        <v>90</v>
      </c>
      <c r="C59" s="7">
        <v>0</v>
      </c>
      <c r="D59" s="23"/>
    </row>
    <row r="60" spans="1:4" ht="63" x14ac:dyDescent="0.25">
      <c r="A60" s="18" t="s">
        <v>19</v>
      </c>
      <c r="B60" s="6" t="s">
        <v>92</v>
      </c>
      <c r="C60" s="8">
        <f>SUM(C61:C69)</f>
        <v>42000</v>
      </c>
      <c r="D60" s="21" t="s">
        <v>91</v>
      </c>
    </row>
    <row r="61" spans="1:4" ht="15.75" x14ac:dyDescent="0.25">
      <c r="A61" s="19"/>
      <c r="B61" s="3" t="s">
        <v>9</v>
      </c>
      <c r="C61" s="7">
        <v>0</v>
      </c>
      <c r="D61" s="22"/>
    </row>
    <row r="62" spans="1:4" ht="15.75" x14ac:dyDescent="0.25">
      <c r="A62" s="19"/>
      <c r="B62" s="3" t="s">
        <v>10</v>
      </c>
      <c r="C62" s="7">
        <v>0</v>
      </c>
      <c r="D62" s="22"/>
    </row>
    <row r="63" spans="1:4" ht="15.75" x14ac:dyDescent="0.25">
      <c r="A63" s="19"/>
      <c r="B63" s="3" t="s">
        <v>11</v>
      </c>
      <c r="C63" s="7">
        <v>0</v>
      </c>
      <c r="D63" s="22"/>
    </row>
    <row r="64" spans="1:4" ht="15.75" x14ac:dyDescent="0.25">
      <c r="A64" s="19"/>
      <c r="B64" s="3" t="s">
        <v>12</v>
      </c>
      <c r="C64" s="7">
        <v>0</v>
      </c>
      <c r="D64" s="22"/>
    </row>
    <row r="65" spans="1:4" ht="15.75" x14ac:dyDescent="0.25">
      <c r="A65" s="19"/>
      <c r="B65" s="3" t="s">
        <v>13</v>
      </c>
      <c r="C65" s="7">
        <v>0</v>
      </c>
      <c r="D65" s="22"/>
    </row>
    <row r="66" spans="1:4" ht="15.75" x14ac:dyDescent="0.25">
      <c r="A66" s="19"/>
      <c r="B66" s="3" t="s">
        <v>14</v>
      </c>
      <c r="C66" s="7">
        <v>42000</v>
      </c>
      <c r="D66" s="22"/>
    </row>
    <row r="67" spans="1:4" ht="15.75" x14ac:dyDescent="0.25">
      <c r="A67" s="19"/>
      <c r="B67" s="3" t="s">
        <v>59</v>
      </c>
      <c r="C67" s="7">
        <v>0</v>
      </c>
      <c r="D67" s="22"/>
    </row>
    <row r="68" spans="1:4" ht="15.75" x14ac:dyDescent="0.25">
      <c r="A68" s="19"/>
      <c r="B68" s="3" t="s">
        <v>69</v>
      </c>
      <c r="C68" s="7">
        <v>0</v>
      </c>
      <c r="D68" s="22"/>
    </row>
    <row r="69" spans="1:4" ht="15.75" x14ac:dyDescent="0.25">
      <c r="A69" s="20"/>
      <c r="B69" s="3" t="s">
        <v>90</v>
      </c>
      <c r="C69" s="7">
        <v>0</v>
      </c>
      <c r="D69" s="23"/>
    </row>
    <row r="70" spans="1:4" ht="60" customHeight="1" x14ac:dyDescent="0.25">
      <c r="A70" s="18" t="s">
        <v>20</v>
      </c>
      <c r="B70" s="5" t="s">
        <v>33</v>
      </c>
      <c r="C70" s="16">
        <f t="shared" ref="C70:C79" si="1">C80+C90+C100</f>
        <v>10730670.609999999</v>
      </c>
      <c r="D70" s="21" t="s">
        <v>15</v>
      </c>
    </row>
    <row r="71" spans="1:4" ht="15.75" x14ac:dyDescent="0.25">
      <c r="A71" s="19"/>
      <c r="B71" s="3" t="s">
        <v>9</v>
      </c>
      <c r="C71" s="7">
        <f t="shared" si="1"/>
        <v>156513.54</v>
      </c>
      <c r="D71" s="22"/>
    </row>
    <row r="72" spans="1:4" ht="15.75" x14ac:dyDescent="0.25">
      <c r="A72" s="19"/>
      <c r="B72" s="3" t="s">
        <v>10</v>
      </c>
      <c r="C72" s="7">
        <f t="shared" si="1"/>
        <v>1117272.08</v>
      </c>
      <c r="D72" s="22"/>
    </row>
    <row r="73" spans="1:4" ht="15.75" x14ac:dyDescent="0.25">
      <c r="A73" s="19"/>
      <c r="B73" s="3" t="s">
        <v>11</v>
      </c>
      <c r="C73" s="7">
        <f t="shared" si="1"/>
        <v>369416.27</v>
      </c>
      <c r="D73" s="22"/>
    </row>
    <row r="74" spans="1:4" ht="15.75" x14ac:dyDescent="0.25">
      <c r="A74" s="19"/>
      <c r="B74" s="3" t="s">
        <v>12</v>
      </c>
      <c r="C74" s="7">
        <f t="shared" si="1"/>
        <v>263433.8</v>
      </c>
      <c r="D74" s="22"/>
    </row>
    <row r="75" spans="1:4" ht="15.75" x14ac:dyDescent="0.25">
      <c r="A75" s="19"/>
      <c r="B75" s="3" t="s">
        <v>13</v>
      </c>
      <c r="C75" s="7">
        <f t="shared" si="1"/>
        <v>2721815</v>
      </c>
      <c r="D75" s="22"/>
    </row>
    <row r="76" spans="1:4" ht="15.75" x14ac:dyDescent="0.25">
      <c r="A76" s="19"/>
      <c r="B76" s="3" t="s">
        <v>14</v>
      </c>
      <c r="C76" s="15">
        <f t="shared" si="1"/>
        <v>4642656.16</v>
      </c>
      <c r="D76" s="22"/>
    </row>
    <row r="77" spans="1:4" ht="15.75" x14ac:dyDescent="0.25">
      <c r="A77" s="19"/>
      <c r="B77" s="3" t="s">
        <v>59</v>
      </c>
      <c r="C77" s="15">
        <f t="shared" si="1"/>
        <v>725163.76</v>
      </c>
      <c r="D77" s="22"/>
    </row>
    <row r="78" spans="1:4" ht="15.75" x14ac:dyDescent="0.25">
      <c r="A78" s="19"/>
      <c r="B78" s="3" t="s">
        <v>69</v>
      </c>
      <c r="C78" s="15">
        <f t="shared" si="1"/>
        <v>375470</v>
      </c>
      <c r="D78" s="22"/>
    </row>
    <row r="79" spans="1:4" ht="15.75" x14ac:dyDescent="0.25">
      <c r="A79" s="20"/>
      <c r="B79" s="3" t="s">
        <v>90</v>
      </c>
      <c r="C79" s="15">
        <f t="shared" si="1"/>
        <v>358930</v>
      </c>
      <c r="D79" s="23"/>
    </row>
    <row r="80" spans="1:4" ht="31.5" x14ac:dyDescent="0.25">
      <c r="A80" s="18" t="s">
        <v>21</v>
      </c>
      <c r="B80" s="6" t="s">
        <v>56</v>
      </c>
      <c r="C80" s="8">
        <f>SUM(C81:C89)</f>
        <v>65000</v>
      </c>
      <c r="D80" s="21" t="s">
        <v>75</v>
      </c>
    </row>
    <row r="81" spans="1:4" ht="15.75" x14ac:dyDescent="0.25">
      <c r="A81" s="19"/>
      <c r="B81" s="3" t="s">
        <v>9</v>
      </c>
      <c r="C81" s="7">
        <v>0</v>
      </c>
      <c r="D81" s="22"/>
    </row>
    <row r="82" spans="1:4" ht="15.75" x14ac:dyDescent="0.25">
      <c r="A82" s="19"/>
      <c r="B82" s="3" t="s">
        <v>10</v>
      </c>
      <c r="C82" s="7">
        <v>0</v>
      </c>
      <c r="D82" s="22"/>
    </row>
    <row r="83" spans="1:4" ht="15.75" x14ac:dyDescent="0.25">
      <c r="A83" s="19"/>
      <c r="B83" s="3" t="s">
        <v>11</v>
      </c>
      <c r="C83" s="7">
        <v>0</v>
      </c>
      <c r="D83" s="22"/>
    </row>
    <row r="84" spans="1:4" ht="15.75" x14ac:dyDescent="0.25">
      <c r="A84" s="19"/>
      <c r="B84" s="3" t="s">
        <v>12</v>
      </c>
      <c r="C84" s="7">
        <v>2500</v>
      </c>
      <c r="D84" s="22"/>
    </row>
    <row r="85" spans="1:4" ht="15.75" x14ac:dyDescent="0.25">
      <c r="A85" s="19"/>
      <c r="B85" s="3" t="s">
        <v>13</v>
      </c>
      <c r="C85" s="7">
        <v>62500</v>
      </c>
      <c r="D85" s="22"/>
    </row>
    <row r="86" spans="1:4" ht="15.75" x14ac:dyDescent="0.25">
      <c r="A86" s="19"/>
      <c r="B86" s="3" t="s">
        <v>14</v>
      </c>
      <c r="C86" s="7">
        <v>0</v>
      </c>
      <c r="D86" s="22"/>
    </row>
    <row r="87" spans="1:4" ht="15.75" x14ac:dyDescent="0.25">
      <c r="A87" s="19"/>
      <c r="B87" s="3" t="s">
        <v>59</v>
      </c>
      <c r="C87" s="7">
        <v>0</v>
      </c>
      <c r="D87" s="22"/>
    </row>
    <row r="88" spans="1:4" ht="15.75" x14ac:dyDescent="0.25">
      <c r="A88" s="19"/>
      <c r="B88" s="3" t="s">
        <v>69</v>
      </c>
      <c r="C88" s="7">
        <v>0</v>
      </c>
      <c r="D88" s="22"/>
    </row>
    <row r="89" spans="1:4" ht="15.75" x14ac:dyDescent="0.25">
      <c r="A89" s="20"/>
      <c r="B89" s="3" t="s">
        <v>90</v>
      </c>
      <c r="C89" s="7">
        <v>0</v>
      </c>
      <c r="D89" s="23"/>
    </row>
    <row r="90" spans="1:4" ht="47.25" x14ac:dyDescent="0.25">
      <c r="A90" s="18" t="s">
        <v>22</v>
      </c>
      <c r="B90" s="6" t="s">
        <v>27</v>
      </c>
      <c r="C90" s="8">
        <f>SUM(C91:C99)</f>
        <v>8068230.0099999998</v>
      </c>
      <c r="D90" s="21" t="s">
        <v>76</v>
      </c>
    </row>
    <row r="91" spans="1:4" ht="15.75" x14ac:dyDescent="0.25">
      <c r="A91" s="19"/>
      <c r="B91" s="3" t="s">
        <v>9</v>
      </c>
      <c r="C91" s="7">
        <v>156513.54</v>
      </c>
      <c r="D91" s="22"/>
    </row>
    <row r="92" spans="1:4" ht="15.75" x14ac:dyDescent="0.25">
      <c r="A92" s="19"/>
      <c r="B92" s="3" t="s">
        <v>10</v>
      </c>
      <c r="C92" s="7">
        <v>1117272.08</v>
      </c>
      <c r="D92" s="22"/>
    </row>
    <row r="93" spans="1:4" ht="15.75" x14ac:dyDescent="0.25">
      <c r="A93" s="19"/>
      <c r="B93" s="3" t="s">
        <v>11</v>
      </c>
      <c r="C93" s="7">
        <v>369416.27</v>
      </c>
      <c r="D93" s="22"/>
    </row>
    <row r="94" spans="1:4" ht="15.75" x14ac:dyDescent="0.25">
      <c r="A94" s="19"/>
      <c r="B94" s="3" t="s">
        <v>12</v>
      </c>
      <c r="C94" s="7">
        <v>260933.8</v>
      </c>
      <c r="D94" s="22"/>
    </row>
    <row r="95" spans="1:4" ht="15.75" x14ac:dyDescent="0.25">
      <c r="A95" s="19"/>
      <c r="B95" s="3" t="s">
        <v>13</v>
      </c>
      <c r="C95" s="7">
        <v>1029315</v>
      </c>
      <c r="D95" s="22"/>
    </row>
    <row r="96" spans="1:4" ht="15.75" x14ac:dyDescent="0.25">
      <c r="A96" s="19"/>
      <c r="B96" s="3" t="s">
        <v>14</v>
      </c>
      <c r="C96" s="17">
        <v>3675215.56</v>
      </c>
      <c r="D96" s="22"/>
    </row>
    <row r="97" spans="1:4" ht="15.75" x14ac:dyDescent="0.25">
      <c r="A97" s="19"/>
      <c r="B97" s="3" t="s">
        <v>59</v>
      </c>
      <c r="C97" s="7">
        <v>725163.76</v>
      </c>
      <c r="D97" s="22"/>
    </row>
    <row r="98" spans="1:4" ht="15.75" x14ac:dyDescent="0.25">
      <c r="A98" s="19"/>
      <c r="B98" s="3" t="s">
        <v>69</v>
      </c>
      <c r="C98" s="7">
        <v>375470</v>
      </c>
      <c r="D98" s="22"/>
    </row>
    <row r="99" spans="1:4" ht="15.75" x14ac:dyDescent="0.25">
      <c r="A99" s="20"/>
      <c r="B99" s="3" t="s">
        <v>90</v>
      </c>
      <c r="C99" s="7">
        <v>358930</v>
      </c>
      <c r="D99" s="23"/>
    </row>
    <row r="100" spans="1:4" ht="63" x14ac:dyDescent="0.25">
      <c r="A100" s="18" t="s">
        <v>23</v>
      </c>
      <c r="B100" s="6" t="s">
        <v>70</v>
      </c>
      <c r="C100" s="8">
        <f>SUM(C101:C109)</f>
        <v>2597440.6</v>
      </c>
      <c r="D100" s="21" t="s">
        <v>77</v>
      </c>
    </row>
    <row r="101" spans="1:4" ht="15.75" x14ac:dyDescent="0.25">
      <c r="A101" s="19"/>
      <c r="B101" s="3" t="s">
        <v>9</v>
      </c>
      <c r="C101" s="7">
        <v>0</v>
      </c>
      <c r="D101" s="22"/>
    </row>
    <row r="102" spans="1:4" ht="15.75" x14ac:dyDescent="0.25">
      <c r="A102" s="19"/>
      <c r="B102" s="3" t="s">
        <v>10</v>
      </c>
      <c r="C102" s="7">
        <v>0</v>
      </c>
      <c r="D102" s="22"/>
    </row>
    <row r="103" spans="1:4" ht="15.75" x14ac:dyDescent="0.25">
      <c r="A103" s="19"/>
      <c r="B103" s="3" t="s">
        <v>11</v>
      </c>
      <c r="C103" s="7">
        <v>0</v>
      </c>
      <c r="D103" s="22"/>
    </row>
    <row r="104" spans="1:4" ht="15.75" x14ac:dyDescent="0.25">
      <c r="A104" s="19"/>
      <c r="B104" s="3" t="s">
        <v>12</v>
      </c>
      <c r="C104" s="7">
        <v>0</v>
      </c>
      <c r="D104" s="22"/>
    </row>
    <row r="105" spans="1:4" ht="15.75" x14ac:dyDescent="0.25">
      <c r="A105" s="19"/>
      <c r="B105" s="3" t="s">
        <v>13</v>
      </c>
      <c r="C105" s="7">
        <v>1630000</v>
      </c>
      <c r="D105" s="22"/>
    </row>
    <row r="106" spans="1:4" ht="15.75" x14ac:dyDescent="0.25">
      <c r="A106" s="19"/>
      <c r="B106" s="3" t="s">
        <v>14</v>
      </c>
      <c r="C106" s="7">
        <v>967440.6</v>
      </c>
      <c r="D106" s="22"/>
    </row>
    <row r="107" spans="1:4" ht="15.75" x14ac:dyDescent="0.25">
      <c r="A107" s="19"/>
      <c r="B107" s="3" t="s">
        <v>59</v>
      </c>
      <c r="C107" s="7">
        <v>0</v>
      </c>
      <c r="D107" s="22"/>
    </row>
    <row r="108" spans="1:4" ht="15.75" x14ac:dyDescent="0.25">
      <c r="A108" s="19"/>
      <c r="B108" s="3" t="s">
        <v>69</v>
      </c>
      <c r="C108" s="7">
        <v>0</v>
      </c>
      <c r="D108" s="22"/>
    </row>
    <row r="109" spans="1:4" ht="15.75" x14ac:dyDescent="0.25">
      <c r="A109" s="20"/>
      <c r="B109" s="3" t="s">
        <v>90</v>
      </c>
      <c r="C109" s="7">
        <v>0</v>
      </c>
      <c r="D109" s="23"/>
    </row>
    <row r="110" spans="1:4" ht="49.5" customHeight="1" x14ac:dyDescent="0.25">
      <c r="A110" s="18" t="s">
        <v>24</v>
      </c>
      <c r="B110" s="5" t="s">
        <v>93</v>
      </c>
      <c r="C110" s="16">
        <f t="shared" ref="C110:C119" si="2">C120+C130</f>
        <v>23654287.280000001</v>
      </c>
      <c r="D110" s="21" t="s">
        <v>16</v>
      </c>
    </row>
    <row r="111" spans="1:4" ht="15.75" x14ac:dyDescent="0.25">
      <c r="A111" s="19"/>
      <c r="B111" s="3" t="s">
        <v>9</v>
      </c>
      <c r="C111" s="7">
        <f t="shared" si="2"/>
        <v>1946828.17</v>
      </c>
      <c r="D111" s="22"/>
    </row>
    <row r="112" spans="1:4" ht="15.75" x14ac:dyDescent="0.25">
      <c r="A112" s="19"/>
      <c r="B112" s="3" t="s">
        <v>10</v>
      </c>
      <c r="C112" s="7">
        <f t="shared" si="2"/>
        <v>2239587.87</v>
      </c>
      <c r="D112" s="22"/>
    </row>
    <row r="113" spans="1:4" ht="15.75" x14ac:dyDescent="0.25">
      <c r="A113" s="19"/>
      <c r="B113" s="3" t="s">
        <v>11</v>
      </c>
      <c r="C113" s="7">
        <f t="shared" si="2"/>
        <v>2463884.94</v>
      </c>
      <c r="D113" s="22"/>
    </row>
    <row r="114" spans="1:4" ht="15.75" x14ac:dyDescent="0.25">
      <c r="A114" s="19"/>
      <c r="B114" s="3" t="s">
        <v>12</v>
      </c>
      <c r="C114" s="7">
        <f t="shared" si="2"/>
        <v>2779649</v>
      </c>
      <c r="D114" s="22"/>
    </row>
    <row r="115" spans="1:4" ht="15.75" x14ac:dyDescent="0.25">
      <c r="A115" s="19"/>
      <c r="B115" s="3" t="s">
        <v>13</v>
      </c>
      <c r="C115" s="7">
        <f t="shared" si="2"/>
        <v>3101614.5</v>
      </c>
      <c r="D115" s="22"/>
    </row>
    <row r="116" spans="1:4" ht="15.75" x14ac:dyDescent="0.25">
      <c r="A116" s="19"/>
      <c r="B116" s="3" t="s">
        <v>14</v>
      </c>
      <c r="C116" s="15">
        <f t="shared" si="2"/>
        <v>3016500.8</v>
      </c>
      <c r="D116" s="22"/>
    </row>
    <row r="117" spans="1:4" ht="15.75" x14ac:dyDescent="0.25">
      <c r="A117" s="19"/>
      <c r="B117" s="3" t="s">
        <v>59</v>
      </c>
      <c r="C117" s="15">
        <f t="shared" si="2"/>
        <v>3061142</v>
      </c>
      <c r="D117" s="22"/>
    </row>
    <row r="118" spans="1:4" ht="15.75" x14ac:dyDescent="0.25">
      <c r="A118" s="19"/>
      <c r="B118" s="3" t="s">
        <v>69</v>
      </c>
      <c r="C118" s="7">
        <f t="shared" si="2"/>
        <v>2470763</v>
      </c>
      <c r="D118" s="22"/>
    </row>
    <row r="119" spans="1:4" ht="15.75" x14ac:dyDescent="0.25">
      <c r="A119" s="20"/>
      <c r="B119" s="3" t="s">
        <v>90</v>
      </c>
      <c r="C119" s="7">
        <f t="shared" si="2"/>
        <v>2574317</v>
      </c>
      <c r="D119" s="23"/>
    </row>
    <row r="120" spans="1:4" ht="47.25" x14ac:dyDescent="0.25">
      <c r="A120" s="18" t="s">
        <v>34</v>
      </c>
      <c r="B120" s="6" t="s">
        <v>28</v>
      </c>
      <c r="C120" s="8">
        <f>SUM(C121:C129)</f>
        <v>15226739.109999999</v>
      </c>
      <c r="D120" s="21" t="s">
        <v>78</v>
      </c>
    </row>
    <row r="121" spans="1:4" ht="15.75" x14ac:dyDescent="0.25">
      <c r="A121" s="19"/>
      <c r="B121" s="3" t="s">
        <v>9</v>
      </c>
      <c r="C121" s="7">
        <v>1254591.71</v>
      </c>
      <c r="D121" s="22"/>
    </row>
    <row r="122" spans="1:4" ht="15.75" x14ac:dyDescent="0.25">
      <c r="A122" s="19"/>
      <c r="B122" s="3" t="s">
        <v>10</v>
      </c>
      <c r="C122" s="7">
        <v>1424707.36</v>
      </c>
      <c r="D122" s="22"/>
    </row>
    <row r="123" spans="1:4" ht="15.75" x14ac:dyDescent="0.25">
      <c r="A123" s="19"/>
      <c r="B123" s="3" t="s">
        <v>11</v>
      </c>
      <c r="C123" s="7">
        <v>1609836.43</v>
      </c>
      <c r="D123" s="22"/>
    </row>
    <row r="124" spans="1:4" ht="15.75" x14ac:dyDescent="0.25">
      <c r="A124" s="19"/>
      <c r="B124" s="3" t="s">
        <v>12</v>
      </c>
      <c r="C124" s="7">
        <v>1778589</v>
      </c>
      <c r="D124" s="22"/>
    </row>
    <row r="125" spans="1:4" ht="15.75" x14ac:dyDescent="0.25">
      <c r="A125" s="19"/>
      <c r="B125" s="3" t="s">
        <v>13</v>
      </c>
      <c r="C125" s="7">
        <v>2005884.5</v>
      </c>
      <c r="D125" s="22"/>
    </row>
    <row r="126" spans="1:4" ht="15.75" x14ac:dyDescent="0.25">
      <c r="A126" s="19"/>
      <c r="B126" s="3" t="s">
        <v>14</v>
      </c>
      <c r="C126" s="7">
        <v>1983717.11</v>
      </c>
      <c r="D126" s="22"/>
    </row>
    <row r="127" spans="1:4" ht="15.75" x14ac:dyDescent="0.25">
      <c r="A127" s="19"/>
      <c r="B127" s="3" t="s">
        <v>59</v>
      </c>
      <c r="C127" s="7">
        <v>1898585</v>
      </c>
      <c r="D127" s="22"/>
    </row>
    <row r="128" spans="1:4" ht="15.75" x14ac:dyDescent="0.25">
      <c r="A128" s="19"/>
      <c r="B128" s="3" t="s">
        <v>69</v>
      </c>
      <c r="C128" s="7">
        <v>1601031</v>
      </c>
      <c r="D128" s="22"/>
    </row>
    <row r="129" spans="1:4" ht="15.75" x14ac:dyDescent="0.25">
      <c r="A129" s="20"/>
      <c r="B129" s="3" t="s">
        <v>90</v>
      </c>
      <c r="C129" s="7">
        <v>1669797</v>
      </c>
      <c r="D129" s="23"/>
    </row>
    <row r="130" spans="1:4" ht="47.25" x14ac:dyDescent="0.25">
      <c r="A130" s="18" t="s">
        <v>36</v>
      </c>
      <c r="B130" s="6" t="s">
        <v>29</v>
      </c>
      <c r="C130" s="8">
        <f>SUM(C131:C139)</f>
        <v>8427548.1699999999</v>
      </c>
      <c r="D130" s="21" t="s">
        <v>79</v>
      </c>
    </row>
    <row r="131" spans="1:4" ht="15.75" x14ac:dyDescent="0.25">
      <c r="A131" s="19"/>
      <c r="B131" s="3" t="s">
        <v>9</v>
      </c>
      <c r="C131" s="7">
        <v>692236.46</v>
      </c>
      <c r="D131" s="22"/>
    </row>
    <row r="132" spans="1:4" ht="15.75" x14ac:dyDescent="0.25">
      <c r="A132" s="19"/>
      <c r="B132" s="3" t="s">
        <v>10</v>
      </c>
      <c r="C132" s="7">
        <v>814880.51</v>
      </c>
      <c r="D132" s="22"/>
    </row>
    <row r="133" spans="1:4" ht="15.75" x14ac:dyDescent="0.25">
      <c r="A133" s="19"/>
      <c r="B133" s="3" t="s">
        <v>11</v>
      </c>
      <c r="C133" s="7">
        <v>854048.51</v>
      </c>
      <c r="D133" s="22"/>
    </row>
    <row r="134" spans="1:4" ht="15.75" x14ac:dyDescent="0.25">
      <c r="A134" s="19"/>
      <c r="B134" s="3" t="s">
        <v>12</v>
      </c>
      <c r="C134" s="7">
        <v>1001060</v>
      </c>
      <c r="D134" s="22"/>
    </row>
    <row r="135" spans="1:4" ht="15.75" x14ac:dyDescent="0.25">
      <c r="A135" s="19"/>
      <c r="B135" s="3" t="s">
        <v>13</v>
      </c>
      <c r="C135" s="7">
        <v>1095730</v>
      </c>
      <c r="D135" s="22"/>
    </row>
    <row r="136" spans="1:4" ht="15.75" x14ac:dyDescent="0.25">
      <c r="A136" s="19"/>
      <c r="B136" s="3" t="s">
        <v>14</v>
      </c>
      <c r="C136" s="7">
        <v>1032783.69</v>
      </c>
      <c r="D136" s="22"/>
    </row>
    <row r="137" spans="1:4" ht="15.75" x14ac:dyDescent="0.25">
      <c r="A137" s="19"/>
      <c r="B137" s="3" t="s">
        <v>59</v>
      </c>
      <c r="C137" s="7">
        <v>1162557</v>
      </c>
      <c r="D137" s="22"/>
    </row>
    <row r="138" spans="1:4" ht="15.75" x14ac:dyDescent="0.25">
      <c r="A138" s="19"/>
      <c r="B138" s="3" t="s">
        <v>69</v>
      </c>
      <c r="C138" s="7">
        <v>869732</v>
      </c>
      <c r="D138" s="22"/>
    </row>
    <row r="139" spans="1:4" ht="15.75" x14ac:dyDescent="0.25">
      <c r="A139" s="20"/>
      <c r="B139" s="3" t="s">
        <v>90</v>
      </c>
      <c r="C139" s="7">
        <v>904520</v>
      </c>
      <c r="D139" s="23"/>
    </row>
    <row r="140" spans="1:4" ht="47.25" customHeight="1" x14ac:dyDescent="0.25">
      <c r="A140" s="18" t="s">
        <v>37</v>
      </c>
      <c r="B140" s="5" t="s">
        <v>30</v>
      </c>
      <c r="C140" s="16">
        <f t="shared" ref="C140:C149" si="3">C150+C160</f>
        <v>2046396.03</v>
      </c>
      <c r="D140" s="21" t="s">
        <v>17</v>
      </c>
    </row>
    <row r="141" spans="1:4" ht="15.75" x14ac:dyDescent="0.25">
      <c r="A141" s="19"/>
      <c r="B141" s="3" t="s">
        <v>9</v>
      </c>
      <c r="C141" s="7">
        <f t="shared" si="3"/>
        <v>31000</v>
      </c>
      <c r="D141" s="22"/>
    </row>
    <row r="142" spans="1:4" ht="15.75" x14ac:dyDescent="0.25">
      <c r="A142" s="19"/>
      <c r="B142" s="3" t="s">
        <v>10</v>
      </c>
      <c r="C142" s="7">
        <f t="shared" si="3"/>
        <v>48658.009999999995</v>
      </c>
      <c r="D142" s="22"/>
    </row>
    <row r="143" spans="1:4" ht="15.75" x14ac:dyDescent="0.25">
      <c r="A143" s="19"/>
      <c r="B143" s="3" t="s">
        <v>11</v>
      </c>
      <c r="C143" s="7">
        <f t="shared" si="3"/>
        <v>89058.01999999999</v>
      </c>
      <c r="D143" s="22"/>
    </row>
    <row r="144" spans="1:4" ht="15.75" x14ac:dyDescent="0.25">
      <c r="A144" s="19"/>
      <c r="B144" s="3" t="s">
        <v>12</v>
      </c>
      <c r="C144" s="7">
        <f t="shared" si="3"/>
        <v>138200</v>
      </c>
      <c r="D144" s="22"/>
    </row>
    <row r="145" spans="1:5" ht="15.75" x14ac:dyDescent="0.25">
      <c r="A145" s="19"/>
      <c r="B145" s="3" t="s">
        <v>13</v>
      </c>
      <c r="C145" s="7">
        <f t="shared" si="3"/>
        <v>504896</v>
      </c>
      <c r="D145" s="22"/>
    </row>
    <row r="146" spans="1:5" ht="15.75" x14ac:dyDescent="0.25">
      <c r="A146" s="19"/>
      <c r="B146" s="3" t="s">
        <v>14</v>
      </c>
      <c r="C146" s="7">
        <f t="shared" si="3"/>
        <v>228100</v>
      </c>
      <c r="D146" s="22"/>
    </row>
    <row r="147" spans="1:5" ht="15.75" x14ac:dyDescent="0.25">
      <c r="A147" s="19"/>
      <c r="B147" s="3" t="s">
        <v>59</v>
      </c>
      <c r="C147" s="15">
        <f t="shared" si="3"/>
        <v>528400</v>
      </c>
      <c r="D147" s="22"/>
    </row>
    <row r="148" spans="1:5" ht="15.75" x14ac:dyDescent="0.25">
      <c r="A148" s="19"/>
      <c r="B148" s="3" t="s">
        <v>69</v>
      </c>
      <c r="C148" s="15">
        <f t="shared" si="3"/>
        <v>235392</v>
      </c>
      <c r="D148" s="22"/>
    </row>
    <row r="149" spans="1:5" ht="15.75" x14ac:dyDescent="0.25">
      <c r="A149" s="19"/>
      <c r="B149" s="3" t="s">
        <v>90</v>
      </c>
      <c r="C149" s="15">
        <f t="shared" si="3"/>
        <v>242692</v>
      </c>
      <c r="D149" s="22"/>
    </row>
    <row r="150" spans="1:5" ht="47.25" x14ac:dyDescent="0.25">
      <c r="A150" s="18" t="s">
        <v>40</v>
      </c>
      <c r="B150" s="6" t="s">
        <v>61</v>
      </c>
      <c r="C150" s="8">
        <f>SUM(C151:C159)</f>
        <v>1218100</v>
      </c>
      <c r="D150" s="21" t="s">
        <v>80</v>
      </c>
      <c r="E150" s="10"/>
    </row>
    <row r="151" spans="1:5" ht="15.75" x14ac:dyDescent="0.25">
      <c r="A151" s="19"/>
      <c r="B151" s="3" t="s">
        <v>9</v>
      </c>
      <c r="C151" s="7">
        <v>31000</v>
      </c>
      <c r="D151" s="22"/>
      <c r="E151" s="10"/>
    </row>
    <row r="152" spans="1:5" ht="15.75" x14ac:dyDescent="0.25">
      <c r="A152" s="19"/>
      <c r="B152" s="3" t="s">
        <v>10</v>
      </c>
      <c r="C152" s="7">
        <v>28200</v>
      </c>
      <c r="D152" s="22"/>
      <c r="E152" s="10"/>
    </row>
    <row r="153" spans="1:5" ht="15.75" x14ac:dyDescent="0.25">
      <c r="A153" s="19"/>
      <c r="B153" s="3" t="s">
        <v>11</v>
      </c>
      <c r="C153" s="7">
        <v>37600</v>
      </c>
      <c r="D153" s="22"/>
      <c r="E153" s="10"/>
    </row>
    <row r="154" spans="1:5" ht="15.75" x14ac:dyDescent="0.25">
      <c r="A154" s="19"/>
      <c r="B154" s="3" t="s">
        <v>12</v>
      </c>
      <c r="C154" s="7">
        <v>138200</v>
      </c>
      <c r="D154" s="22"/>
      <c r="E154" s="10"/>
    </row>
    <row r="155" spans="1:5" ht="15.75" x14ac:dyDescent="0.25">
      <c r="A155" s="19"/>
      <c r="B155" s="3" t="s">
        <v>13</v>
      </c>
      <c r="C155" s="7">
        <v>184300</v>
      </c>
      <c r="D155" s="22"/>
      <c r="E155" s="10"/>
    </row>
    <row r="156" spans="1:5" ht="15.75" x14ac:dyDescent="0.25">
      <c r="A156" s="19"/>
      <c r="B156" s="3" t="s">
        <v>14</v>
      </c>
      <c r="C156" s="7">
        <v>188900</v>
      </c>
      <c r="D156" s="22"/>
      <c r="E156" s="10"/>
    </row>
    <row r="157" spans="1:5" ht="15.75" x14ac:dyDescent="0.25">
      <c r="A157" s="19"/>
      <c r="B157" s="3" t="s">
        <v>59</v>
      </c>
      <c r="C157" s="7">
        <v>196200</v>
      </c>
      <c r="D157" s="22"/>
      <c r="E157" s="10"/>
    </row>
    <row r="158" spans="1:5" ht="15.75" x14ac:dyDescent="0.25">
      <c r="A158" s="19"/>
      <c r="B158" s="3" t="s">
        <v>69</v>
      </c>
      <c r="C158" s="7">
        <v>203200</v>
      </c>
      <c r="D158" s="22"/>
      <c r="E158" s="10"/>
    </row>
    <row r="159" spans="1:5" ht="15.75" x14ac:dyDescent="0.25">
      <c r="A159" s="19"/>
      <c r="B159" s="3" t="s">
        <v>90</v>
      </c>
      <c r="C159" s="7">
        <v>210500</v>
      </c>
      <c r="D159" s="22"/>
      <c r="E159" s="10"/>
    </row>
    <row r="160" spans="1:5" ht="78.75" x14ac:dyDescent="0.25">
      <c r="A160" s="18" t="s">
        <v>41</v>
      </c>
      <c r="B160" s="6" t="s">
        <v>62</v>
      </c>
      <c r="C160" s="8">
        <f>SUM(C161:C169)</f>
        <v>828296.03</v>
      </c>
      <c r="D160" s="21" t="s">
        <v>81</v>
      </c>
      <c r="E160" s="10"/>
    </row>
    <row r="161" spans="1:5" ht="15.75" x14ac:dyDescent="0.25">
      <c r="A161" s="19"/>
      <c r="B161" s="3" t="s">
        <v>9</v>
      </c>
      <c r="C161" s="7">
        <v>0</v>
      </c>
      <c r="D161" s="22"/>
      <c r="E161" s="10"/>
    </row>
    <row r="162" spans="1:5" ht="15.75" x14ac:dyDescent="0.25">
      <c r="A162" s="19"/>
      <c r="B162" s="3" t="s">
        <v>10</v>
      </c>
      <c r="C162" s="7">
        <v>20458.009999999998</v>
      </c>
      <c r="D162" s="22"/>
      <c r="E162" s="10"/>
    </row>
    <row r="163" spans="1:5" ht="15.75" x14ac:dyDescent="0.25">
      <c r="A163" s="19"/>
      <c r="B163" s="3" t="s">
        <v>11</v>
      </c>
      <c r="C163" s="7">
        <v>51458.02</v>
      </c>
      <c r="D163" s="22"/>
      <c r="E163" s="10"/>
    </row>
    <row r="164" spans="1:5" ht="15.75" x14ac:dyDescent="0.25">
      <c r="A164" s="19"/>
      <c r="B164" s="3" t="s">
        <v>12</v>
      </c>
      <c r="C164" s="7">
        <v>0</v>
      </c>
      <c r="D164" s="22"/>
      <c r="E164" s="10"/>
    </row>
    <row r="165" spans="1:5" ht="15.75" x14ac:dyDescent="0.25">
      <c r="A165" s="19"/>
      <c r="B165" s="3" t="s">
        <v>13</v>
      </c>
      <c r="C165" s="7">
        <v>320596</v>
      </c>
      <c r="D165" s="22"/>
      <c r="E165" s="10"/>
    </row>
    <row r="166" spans="1:5" ht="15.75" x14ac:dyDescent="0.25">
      <c r="A166" s="19"/>
      <c r="B166" s="3" t="s">
        <v>14</v>
      </c>
      <c r="C166" s="7">
        <v>39200</v>
      </c>
      <c r="D166" s="22"/>
      <c r="E166" s="10"/>
    </row>
    <row r="167" spans="1:5" ht="15.75" x14ac:dyDescent="0.25">
      <c r="A167" s="19"/>
      <c r="B167" s="3" t="s">
        <v>59</v>
      </c>
      <c r="C167" s="7">
        <v>332200</v>
      </c>
      <c r="D167" s="22"/>
      <c r="E167" s="10"/>
    </row>
    <row r="168" spans="1:5" ht="15.75" x14ac:dyDescent="0.25">
      <c r="A168" s="19"/>
      <c r="B168" s="3" t="s">
        <v>69</v>
      </c>
      <c r="C168" s="7">
        <v>32192</v>
      </c>
      <c r="D168" s="22"/>
      <c r="E168" s="10"/>
    </row>
    <row r="169" spans="1:5" ht="15.75" x14ac:dyDescent="0.25">
      <c r="A169" s="20"/>
      <c r="B169" s="3" t="s">
        <v>90</v>
      </c>
      <c r="C169" s="7">
        <v>32192</v>
      </c>
      <c r="D169" s="23"/>
      <c r="E169" s="10"/>
    </row>
    <row r="170" spans="1:5" ht="63" x14ac:dyDescent="0.25">
      <c r="A170" s="18" t="s">
        <v>42</v>
      </c>
      <c r="B170" s="5" t="s">
        <v>35</v>
      </c>
      <c r="C170" s="9">
        <f>SUM(C171:C179)</f>
        <v>0</v>
      </c>
      <c r="D170" s="21" t="s">
        <v>18</v>
      </c>
    </row>
    <row r="171" spans="1:5" ht="15.75" x14ac:dyDescent="0.25">
      <c r="A171" s="19"/>
      <c r="B171" s="3" t="s">
        <v>9</v>
      </c>
      <c r="C171" s="7">
        <v>0</v>
      </c>
      <c r="D171" s="22"/>
    </row>
    <row r="172" spans="1:5" ht="15.75" x14ac:dyDescent="0.25">
      <c r="A172" s="19"/>
      <c r="B172" s="3" t="s">
        <v>10</v>
      </c>
      <c r="C172" s="7">
        <v>0</v>
      </c>
      <c r="D172" s="22"/>
    </row>
    <row r="173" spans="1:5" ht="15.75" x14ac:dyDescent="0.25">
      <c r="A173" s="19"/>
      <c r="B173" s="3" t="s">
        <v>11</v>
      </c>
      <c r="C173" s="7">
        <v>0</v>
      </c>
      <c r="D173" s="22"/>
    </row>
    <row r="174" spans="1:5" ht="15.75" x14ac:dyDescent="0.25">
      <c r="A174" s="19"/>
      <c r="B174" s="3" t="s">
        <v>12</v>
      </c>
      <c r="C174" s="7">
        <v>0</v>
      </c>
      <c r="D174" s="22"/>
    </row>
    <row r="175" spans="1:5" ht="15.75" x14ac:dyDescent="0.25">
      <c r="A175" s="19"/>
      <c r="B175" s="3" t="s">
        <v>13</v>
      </c>
      <c r="C175" s="7">
        <v>0</v>
      </c>
      <c r="D175" s="22"/>
    </row>
    <row r="176" spans="1:5" ht="15.75" x14ac:dyDescent="0.25">
      <c r="A176" s="19"/>
      <c r="B176" s="3" t="s">
        <v>14</v>
      </c>
      <c r="C176" s="7">
        <v>0</v>
      </c>
      <c r="D176" s="22"/>
    </row>
    <row r="177" spans="1:4" ht="15.75" x14ac:dyDescent="0.25">
      <c r="A177" s="19"/>
      <c r="B177" s="3" t="s">
        <v>59</v>
      </c>
      <c r="C177" s="7">
        <v>0</v>
      </c>
      <c r="D177" s="22"/>
    </row>
    <row r="178" spans="1:4" ht="15.75" x14ac:dyDescent="0.25">
      <c r="A178" s="19"/>
      <c r="B178" s="3" t="s">
        <v>69</v>
      </c>
      <c r="C178" s="7">
        <v>0</v>
      </c>
      <c r="D178" s="22"/>
    </row>
    <row r="179" spans="1:4" ht="15.75" x14ac:dyDescent="0.25">
      <c r="A179" s="20"/>
      <c r="B179" s="3" t="s">
        <v>90</v>
      </c>
      <c r="C179" s="7">
        <v>0</v>
      </c>
      <c r="D179" s="23"/>
    </row>
    <row r="180" spans="1:4" ht="63" x14ac:dyDescent="0.25">
      <c r="A180" s="18" t="s">
        <v>44</v>
      </c>
      <c r="B180" s="5" t="s">
        <v>57</v>
      </c>
      <c r="C180" s="16">
        <f>C190+C200+C210+C220</f>
        <v>32149709.57</v>
      </c>
      <c r="D180" s="31" t="s">
        <v>19</v>
      </c>
    </row>
    <row r="181" spans="1:4" ht="15.75" x14ac:dyDescent="0.25">
      <c r="A181" s="19"/>
      <c r="B181" s="3" t="s">
        <v>9</v>
      </c>
      <c r="C181" s="7">
        <f>C191+C201+C211</f>
        <v>2142334.84</v>
      </c>
      <c r="D181" s="32"/>
    </row>
    <row r="182" spans="1:4" ht="15.75" x14ac:dyDescent="0.25">
      <c r="A182" s="19"/>
      <c r="B182" s="3" t="s">
        <v>10</v>
      </c>
      <c r="C182" s="7">
        <f>C192+C202+C212</f>
        <v>2491143.7799999998</v>
      </c>
      <c r="D182" s="32"/>
    </row>
    <row r="183" spans="1:4" ht="15.75" x14ac:dyDescent="0.25">
      <c r="A183" s="19"/>
      <c r="B183" s="3" t="s">
        <v>11</v>
      </c>
      <c r="C183" s="7">
        <f>C193+C203+C213</f>
        <v>2253320.85</v>
      </c>
      <c r="D183" s="32"/>
    </row>
    <row r="184" spans="1:4" ht="15.75" x14ac:dyDescent="0.25">
      <c r="A184" s="19"/>
      <c r="B184" s="3" t="s">
        <v>12</v>
      </c>
      <c r="C184" s="7">
        <f>C194+C204+C214</f>
        <v>4141469.01</v>
      </c>
      <c r="D184" s="32"/>
    </row>
    <row r="185" spans="1:4" ht="15.75" x14ac:dyDescent="0.25">
      <c r="A185" s="19"/>
      <c r="B185" s="3" t="s">
        <v>13</v>
      </c>
      <c r="C185" s="7">
        <f>C195+C205+C215+C225</f>
        <v>4249036.83</v>
      </c>
      <c r="D185" s="32"/>
    </row>
    <row r="186" spans="1:4" ht="15.75" x14ac:dyDescent="0.25">
      <c r="A186" s="19"/>
      <c r="B186" s="3" t="s">
        <v>14</v>
      </c>
      <c r="C186" s="15">
        <f>C196+C206+C216+C226</f>
        <v>5804675.1299999999</v>
      </c>
      <c r="D186" s="32"/>
    </row>
    <row r="187" spans="1:4" ht="15.75" x14ac:dyDescent="0.25">
      <c r="A187" s="19"/>
      <c r="B187" s="3" t="s">
        <v>59</v>
      </c>
      <c r="C187" s="15">
        <f>C197+C207+C217+C227</f>
        <v>4982111.71</v>
      </c>
      <c r="D187" s="32"/>
    </row>
    <row r="188" spans="1:4" ht="15.75" x14ac:dyDescent="0.25">
      <c r="A188" s="19"/>
      <c r="B188" s="3" t="s">
        <v>69</v>
      </c>
      <c r="C188" s="7">
        <f>C198+C208+C218+C228</f>
        <v>2949449.71</v>
      </c>
      <c r="D188" s="32"/>
    </row>
    <row r="189" spans="1:4" ht="15.75" x14ac:dyDescent="0.25">
      <c r="A189" s="20"/>
      <c r="B189" s="3" t="s">
        <v>90</v>
      </c>
      <c r="C189" s="7">
        <f>C199+C209+C219+C229</f>
        <v>3136167.71</v>
      </c>
      <c r="D189" s="33"/>
    </row>
    <row r="190" spans="1:4" ht="63" customHeight="1" x14ac:dyDescent="0.25">
      <c r="A190" s="18" t="s">
        <v>46</v>
      </c>
      <c r="B190" s="6" t="s">
        <v>38</v>
      </c>
      <c r="C190" s="8">
        <f>SUM(C191:C199)</f>
        <v>7554628.79</v>
      </c>
      <c r="D190" s="21" t="s">
        <v>82</v>
      </c>
    </row>
    <row r="191" spans="1:4" ht="15.75" x14ac:dyDescent="0.25">
      <c r="A191" s="19"/>
      <c r="B191" s="3" t="s">
        <v>9</v>
      </c>
      <c r="C191" s="7">
        <v>670738.93999999994</v>
      </c>
      <c r="D191" s="22"/>
    </row>
    <row r="192" spans="1:4" ht="15.75" x14ac:dyDescent="0.25">
      <c r="A192" s="19"/>
      <c r="B192" s="3" t="s">
        <v>10</v>
      </c>
      <c r="C192" s="7">
        <v>690771.82</v>
      </c>
      <c r="D192" s="22"/>
    </row>
    <row r="193" spans="1:4" ht="15.75" x14ac:dyDescent="0.25">
      <c r="A193" s="19"/>
      <c r="B193" s="3" t="s">
        <v>11</v>
      </c>
      <c r="C193" s="7">
        <v>697567.03</v>
      </c>
      <c r="D193" s="22"/>
    </row>
    <row r="194" spans="1:4" ht="15.75" x14ac:dyDescent="0.25">
      <c r="A194" s="19"/>
      <c r="B194" s="3" t="s">
        <v>12</v>
      </c>
      <c r="C194" s="7">
        <v>787629</v>
      </c>
      <c r="D194" s="22"/>
    </row>
    <row r="195" spans="1:4" ht="15.75" x14ac:dyDescent="0.25">
      <c r="A195" s="19"/>
      <c r="B195" s="3" t="s">
        <v>13</v>
      </c>
      <c r="C195" s="7">
        <v>1062910</v>
      </c>
      <c r="D195" s="22"/>
    </row>
    <row r="196" spans="1:4" ht="15.75" x14ac:dyDescent="0.25">
      <c r="A196" s="19"/>
      <c r="B196" s="3" t="s">
        <v>14</v>
      </c>
      <c r="C196" s="7">
        <v>1077150</v>
      </c>
      <c r="D196" s="22"/>
    </row>
    <row r="197" spans="1:4" ht="15.75" x14ac:dyDescent="0.25">
      <c r="A197" s="19"/>
      <c r="B197" s="3" t="s">
        <v>59</v>
      </c>
      <c r="C197" s="7">
        <v>1078466</v>
      </c>
      <c r="D197" s="22"/>
    </row>
    <row r="198" spans="1:4" ht="15.75" x14ac:dyDescent="0.25">
      <c r="A198" s="19"/>
      <c r="B198" s="3" t="s">
        <v>69</v>
      </c>
      <c r="C198" s="7">
        <v>712736</v>
      </c>
      <c r="D198" s="22"/>
    </row>
    <row r="199" spans="1:4" ht="15.75" x14ac:dyDescent="0.25">
      <c r="A199" s="20"/>
      <c r="B199" s="3" t="s">
        <v>90</v>
      </c>
      <c r="C199" s="7">
        <v>776660</v>
      </c>
      <c r="D199" s="23"/>
    </row>
    <row r="200" spans="1:4" ht="63" customHeight="1" x14ac:dyDescent="0.25">
      <c r="A200" s="18" t="s">
        <v>47</v>
      </c>
      <c r="B200" s="6" t="s">
        <v>39</v>
      </c>
      <c r="C200" s="8">
        <f>SUM(C201:C209)</f>
        <v>24170430.780000001</v>
      </c>
      <c r="D200" s="21" t="s">
        <v>83</v>
      </c>
    </row>
    <row r="201" spans="1:4" ht="15.75" x14ac:dyDescent="0.25">
      <c r="A201" s="19"/>
      <c r="B201" s="3" t="s">
        <v>9</v>
      </c>
      <c r="C201" s="7">
        <v>1470895.9</v>
      </c>
      <c r="D201" s="22"/>
    </row>
    <row r="202" spans="1:4" ht="15.75" x14ac:dyDescent="0.25">
      <c r="A202" s="19"/>
      <c r="B202" s="3" t="s">
        <v>10</v>
      </c>
      <c r="C202" s="7">
        <v>1799671.96</v>
      </c>
      <c r="D202" s="22"/>
    </row>
    <row r="203" spans="1:4" ht="15.75" x14ac:dyDescent="0.25">
      <c r="A203" s="19"/>
      <c r="B203" s="3" t="s">
        <v>11</v>
      </c>
      <c r="C203" s="7">
        <v>1555053.82</v>
      </c>
      <c r="D203" s="22"/>
    </row>
    <row r="204" spans="1:4" ht="15.75" x14ac:dyDescent="0.25">
      <c r="A204" s="19"/>
      <c r="B204" s="3" t="s">
        <v>12</v>
      </c>
      <c r="C204" s="7">
        <v>3353140.01</v>
      </c>
      <c r="D204" s="22"/>
    </row>
    <row r="205" spans="1:4" ht="15.75" x14ac:dyDescent="0.25">
      <c r="A205" s="19"/>
      <c r="B205" s="3" t="s">
        <v>13</v>
      </c>
      <c r="C205" s="7">
        <f>2898446.83</f>
        <v>2898446.83</v>
      </c>
      <c r="D205" s="22"/>
    </row>
    <row r="206" spans="1:4" ht="15.75" x14ac:dyDescent="0.25">
      <c r="A206" s="19"/>
      <c r="B206" s="3" t="s">
        <v>14</v>
      </c>
      <c r="C206" s="7">
        <v>4595455.13</v>
      </c>
      <c r="D206" s="22"/>
    </row>
    <row r="207" spans="1:4" ht="15.75" x14ac:dyDescent="0.25">
      <c r="A207" s="19"/>
      <c r="B207" s="3" t="s">
        <v>59</v>
      </c>
      <c r="C207" s="7">
        <v>3902945.71</v>
      </c>
      <c r="D207" s="22"/>
    </row>
    <row r="208" spans="1:4" ht="15.75" x14ac:dyDescent="0.25">
      <c r="A208" s="19"/>
      <c r="B208" s="3" t="s">
        <v>69</v>
      </c>
      <c r="C208" s="7">
        <v>2236013.71</v>
      </c>
      <c r="D208" s="22"/>
    </row>
    <row r="209" spans="1:4" ht="15.75" x14ac:dyDescent="0.25">
      <c r="A209" s="20"/>
      <c r="B209" s="3" t="s">
        <v>90</v>
      </c>
      <c r="C209" s="7">
        <v>2358807.71</v>
      </c>
      <c r="D209" s="23"/>
    </row>
    <row r="210" spans="1:4" ht="140.25" customHeight="1" x14ac:dyDescent="0.25">
      <c r="A210" s="18" t="s">
        <v>50</v>
      </c>
      <c r="B210" s="6" t="s">
        <v>58</v>
      </c>
      <c r="C210" s="8">
        <f>SUM(C211:C219)</f>
        <v>6300</v>
      </c>
      <c r="D210" s="21" t="s">
        <v>84</v>
      </c>
    </row>
    <row r="211" spans="1:4" ht="15.75" x14ac:dyDescent="0.25">
      <c r="A211" s="19"/>
      <c r="B211" s="3" t="s">
        <v>9</v>
      </c>
      <c r="C211" s="7">
        <v>700</v>
      </c>
      <c r="D211" s="22"/>
    </row>
    <row r="212" spans="1:4" ht="15.75" x14ac:dyDescent="0.25">
      <c r="A212" s="19"/>
      <c r="B212" s="3" t="s">
        <v>10</v>
      </c>
      <c r="C212" s="7">
        <v>700</v>
      </c>
      <c r="D212" s="22"/>
    </row>
    <row r="213" spans="1:4" ht="15.75" x14ac:dyDescent="0.25">
      <c r="A213" s="19"/>
      <c r="B213" s="3" t="s">
        <v>11</v>
      </c>
      <c r="C213" s="7">
        <v>700</v>
      </c>
      <c r="D213" s="22"/>
    </row>
    <row r="214" spans="1:4" ht="15.75" x14ac:dyDescent="0.25">
      <c r="A214" s="19"/>
      <c r="B214" s="3" t="s">
        <v>12</v>
      </c>
      <c r="C214" s="7">
        <v>700</v>
      </c>
      <c r="D214" s="22"/>
    </row>
    <row r="215" spans="1:4" ht="15.75" x14ac:dyDescent="0.25">
      <c r="A215" s="19"/>
      <c r="B215" s="3" t="s">
        <v>13</v>
      </c>
      <c r="C215" s="7">
        <v>700</v>
      </c>
      <c r="D215" s="22"/>
    </row>
    <row r="216" spans="1:4" ht="15.75" x14ac:dyDescent="0.25">
      <c r="A216" s="19"/>
      <c r="B216" s="3" t="s">
        <v>14</v>
      </c>
      <c r="C216" s="7">
        <v>700</v>
      </c>
      <c r="D216" s="22"/>
    </row>
    <row r="217" spans="1:4" ht="15.75" x14ac:dyDescent="0.25">
      <c r="A217" s="19"/>
      <c r="B217" s="3" t="s">
        <v>59</v>
      </c>
      <c r="C217" s="7">
        <v>700</v>
      </c>
      <c r="D217" s="22"/>
    </row>
    <row r="218" spans="1:4" ht="15.75" x14ac:dyDescent="0.25">
      <c r="A218" s="19"/>
      <c r="B218" s="3" t="s">
        <v>69</v>
      </c>
      <c r="C218" s="7">
        <v>700</v>
      </c>
      <c r="D218" s="22"/>
    </row>
    <row r="219" spans="1:4" ht="15.75" x14ac:dyDescent="0.25">
      <c r="A219" s="20"/>
      <c r="B219" s="3" t="s">
        <v>90</v>
      </c>
      <c r="C219" s="7">
        <v>700</v>
      </c>
      <c r="D219" s="23"/>
    </row>
    <row r="220" spans="1:4" ht="47.25" x14ac:dyDescent="0.25">
      <c r="A220" s="18" t="s">
        <v>51</v>
      </c>
      <c r="B220" s="6" t="s">
        <v>63</v>
      </c>
      <c r="C220" s="8">
        <f>SUM(C221:C229)</f>
        <v>418350</v>
      </c>
      <c r="D220" s="21" t="s">
        <v>85</v>
      </c>
    </row>
    <row r="221" spans="1:4" ht="15.75" x14ac:dyDescent="0.25">
      <c r="A221" s="19"/>
      <c r="B221" s="3" t="s">
        <v>9</v>
      </c>
      <c r="C221" s="7">
        <v>0</v>
      </c>
      <c r="D221" s="22"/>
    </row>
    <row r="222" spans="1:4" ht="15.75" x14ac:dyDescent="0.25">
      <c r="A222" s="19"/>
      <c r="B222" s="3" t="s">
        <v>10</v>
      </c>
      <c r="C222" s="7">
        <v>0</v>
      </c>
      <c r="D222" s="22"/>
    </row>
    <row r="223" spans="1:4" ht="15.75" x14ac:dyDescent="0.25">
      <c r="A223" s="19"/>
      <c r="B223" s="3" t="s">
        <v>11</v>
      </c>
      <c r="C223" s="7">
        <v>0</v>
      </c>
      <c r="D223" s="22"/>
    </row>
    <row r="224" spans="1:4" ht="15.75" x14ac:dyDescent="0.25">
      <c r="A224" s="19"/>
      <c r="B224" s="3" t="s">
        <v>12</v>
      </c>
      <c r="C224" s="7">
        <v>0</v>
      </c>
      <c r="D224" s="22"/>
    </row>
    <row r="225" spans="1:4" ht="15.75" x14ac:dyDescent="0.25">
      <c r="A225" s="19"/>
      <c r="B225" s="3" t="s">
        <v>13</v>
      </c>
      <c r="C225" s="7">
        <v>286980</v>
      </c>
      <c r="D225" s="22"/>
    </row>
    <row r="226" spans="1:4" ht="15.75" x14ac:dyDescent="0.25">
      <c r="A226" s="19"/>
      <c r="B226" s="3" t="s">
        <v>14</v>
      </c>
      <c r="C226" s="7">
        <v>131370</v>
      </c>
      <c r="D226" s="22"/>
    </row>
    <row r="227" spans="1:4" ht="15.75" x14ac:dyDescent="0.25">
      <c r="A227" s="19"/>
      <c r="B227" s="3" t="s">
        <v>59</v>
      </c>
      <c r="C227" s="7">
        <v>0</v>
      </c>
      <c r="D227" s="22"/>
    </row>
    <row r="228" spans="1:4" ht="15.75" x14ac:dyDescent="0.25">
      <c r="A228" s="19"/>
      <c r="B228" s="3" t="s">
        <v>69</v>
      </c>
      <c r="C228" s="7">
        <v>0</v>
      </c>
      <c r="D228" s="22"/>
    </row>
    <row r="229" spans="1:4" ht="15.75" x14ac:dyDescent="0.25">
      <c r="A229" s="20"/>
      <c r="B229" s="3" t="s">
        <v>90</v>
      </c>
      <c r="C229" s="7">
        <v>0</v>
      </c>
      <c r="D229" s="23"/>
    </row>
    <row r="230" spans="1:4" ht="28.5" customHeight="1" x14ac:dyDescent="0.25">
      <c r="A230" s="18" t="s">
        <v>54</v>
      </c>
      <c r="B230" s="5" t="s">
        <v>43</v>
      </c>
      <c r="C230" s="9">
        <f>C240</f>
        <v>0</v>
      </c>
      <c r="D230" s="21" t="s">
        <v>20</v>
      </c>
    </row>
    <row r="231" spans="1:4" ht="15.75" x14ac:dyDescent="0.25">
      <c r="A231" s="19"/>
      <c r="B231" s="3" t="s">
        <v>9</v>
      </c>
      <c r="C231" s="7">
        <f t="shared" ref="C231:C238" si="4">C241</f>
        <v>0</v>
      </c>
      <c r="D231" s="22"/>
    </row>
    <row r="232" spans="1:4" ht="15.75" x14ac:dyDescent="0.25">
      <c r="A232" s="19"/>
      <c r="B232" s="3" t="s">
        <v>10</v>
      </c>
      <c r="C232" s="7">
        <f t="shared" si="4"/>
        <v>0</v>
      </c>
      <c r="D232" s="22"/>
    </row>
    <row r="233" spans="1:4" ht="15.75" x14ac:dyDescent="0.25">
      <c r="A233" s="19"/>
      <c r="B233" s="3" t="s">
        <v>11</v>
      </c>
      <c r="C233" s="7">
        <f t="shared" si="4"/>
        <v>0</v>
      </c>
      <c r="D233" s="22"/>
    </row>
    <row r="234" spans="1:4" ht="15.75" x14ac:dyDescent="0.25">
      <c r="A234" s="19"/>
      <c r="B234" s="3" t="s">
        <v>12</v>
      </c>
      <c r="C234" s="7">
        <f t="shared" si="4"/>
        <v>0</v>
      </c>
      <c r="D234" s="22"/>
    </row>
    <row r="235" spans="1:4" ht="15.75" x14ac:dyDescent="0.25">
      <c r="A235" s="19"/>
      <c r="B235" s="3" t="s">
        <v>13</v>
      </c>
      <c r="C235" s="7">
        <f t="shared" si="4"/>
        <v>0</v>
      </c>
      <c r="D235" s="22"/>
    </row>
    <row r="236" spans="1:4" ht="15.75" x14ac:dyDescent="0.25">
      <c r="A236" s="19"/>
      <c r="B236" s="3" t="s">
        <v>14</v>
      </c>
      <c r="C236" s="7">
        <f t="shared" si="4"/>
        <v>0</v>
      </c>
      <c r="D236" s="22"/>
    </row>
    <row r="237" spans="1:4" ht="15.75" x14ac:dyDescent="0.25">
      <c r="A237" s="19"/>
      <c r="B237" s="3" t="s">
        <v>59</v>
      </c>
      <c r="C237" s="7">
        <f t="shared" si="4"/>
        <v>0</v>
      </c>
      <c r="D237" s="22"/>
    </row>
    <row r="238" spans="1:4" ht="15.75" x14ac:dyDescent="0.25">
      <c r="A238" s="19"/>
      <c r="B238" s="3" t="s">
        <v>69</v>
      </c>
      <c r="C238" s="7">
        <f t="shared" si="4"/>
        <v>0</v>
      </c>
      <c r="D238" s="22"/>
    </row>
    <row r="239" spans="1:4" ht="15.75" x14ac:dyDescent="0.25">
      <c r="A239" s="20"/>
      <c r="B239" s="3" t="s">
        <v>90</v>
      </c>
      <c r="C239" s="7">
        <f>C249</f>
        <v>0</v>
      </c>
      <c r="D239" s="23"/>
    </row>
    <row r="240" spans="1:4" ht="45" customHeight="1" x14ac:dyDescent="0.25">
      <c r="A240" s="18" t="s">
        <v>64</v>
      </c>
      <c r="B240" s="6" t="s">
        <v>45</v>
      </c>
      <c r="C240" s="8">
        <f>SUM(C241:C249)</f>
        <v>0</v>
      </c>
      <c r="D240" s="21" t="s">
        <v>86</v>
      </c>
    </row>
    <row r="241" spans="1:4" ht="15.75" x14ac:dyDescent="0.25">
      <c r="A241" s="19"/>
      <c r="B241" s="3" t="s">
        <v>9</v>
      </c>
      <c r="C241" s="7">
        <v>0</v>
      </c>
      <c r="D241" s="22"/>
    </row>
    <row r="242" spans="1:4" ht="15.75" x14ac:dyDescent="0.25">
      <c r="A242" s="19"/>
      <c r="B242" s="3" t="s">
        <v>10</v>
      </c>
      <c r="C242" s="7">
        <v>0</v>
      </c>
      <c r="D242" s="22"/>
    </row>
    <row r="243" spans="1:4" ht="15.75" x14ac:dyDescent="0.25">
      <c r="A243" s="19"/>
      <c r="B243" s="3" t="s">
        <v>11</v>
      </c>
      <c r="C243" s="7">
        <v>0</v>
      </c>
      <c r="D243" s="22"/>
    </row>
    <row r="244" spans="1:4" ht="15.75" x14ac:dyDescent="0.25">
      <c r="A244" s="19"/>
      <c r="B244" s="3" t="s">
        <v>12</v>
      </c>
      <c r="C244" s="7">
        <v>0</v>
      </c>
      <c r="D244" s="22"/>
    </row>
    <row r="245" spans="1:4" ht="15.75" x14ac:dyDescent="0.25">
      <c r="A245" s="19"/>
      <c r="B245" s="3" t="s">
        <v>13</v>
      </c>
      <c r="C245" s="7">
        <v>0</v>
      </c>
      <c r="D245" s="22"/>
    </row>
    <row r="246" spans="1:4" ht="15.75" x14ac:dyDescent="0.25">
      <c r="A246" s="19"/>
      <c r="B246" s="3" t="s">
        <v>14</v>
      </c>
      <c r="C246" s="7">
        <v>0</v>
      </c>
      <c r="D246" s="22"/>
    </row>
    <row r="247" spans="1:4" ht="15.75" x14ac:dyDescent="0.25">
      <c r="A247" s="19"/>
      <c r="B247" s="3" t="s">
        <v>59</v>
      </c>
      <c r="C247" s="7">
        <v>0</v>
      </c>
      <c r="D247" s="22"/>
    </row>
    <row r="248" spans="1:4" ht="15.75" x14ac:dyDescent="0.25">
      <c r="A248" s="19"/>
      <c r="B248" s="3" t="s">
        <v>69</v>
      </c>
      <c r="C248" s="7">
        <v>0</v>
      </c>
      <c r="D248" s="22"/>
    </row>
    <row r="249" spans="1:4" ht="15.75" x14ac:dyDescent="0.25">
      <c r="A249" s="20"/>
      <c r="B249" s="3" t="s">
        <v>90</v>
      </c>
      <c r="C249" s="7">
        <v>0</v>
      </c>
      <c r="D249" s="23"/>
    </row>
    <row r="250" spans="1:4" ht="31.5" x14ac:dyDescent="0.25">
      <c r="A250" s="18" t="s">
        <v>65</v>
      </c>
      <c r="B250" s="5" t="s">
        <v>48</v>
      </c>
      <c r="C250" s="16">
        <f>C260</f>
        <v>1297583.53</v>
      </c>
      <c r="D250" s="21" t="s">
        <v>21</v>
      </c>
    </row>
    <row r="251" spans="1:4" ht="15.75" x14ac:dyDescent="0.25">
      <c r="A251" s="19"/>
      <c r="B251" s="3" t="s">
        <v>9</v>
      </c>
      <c r="C251" s="7">
        <f t="shared" ref="C251:C258" si="5">C261</f>
        <v>116388</v>
      </c>
      <c r="D251" s="22"/>
    </row>
    <row r="252" spans="1:4" ht="15.75" x14ac:dyDescent="0.25">
      <c r="A252" s="19"/>
      <c r="B252" s="3" t="s">
        <v>10</v>
      </c>
      <c r="C252" s="7">
        <f t="shared" si="5"/>
        <v>87282</v>
      </c>
      <c r="D252" s="22"/>
    </row>
    <row r="253" spans="1:4" ht="15.75" x14ac:dyDescent="0.25">
      <c r="A253" s="19"/>
      <c r="B253" s="3" t="s">
        <v>11</v>
      </c>
      <c r="C253" s="7">
        <f t="shared" si="5"/>
        <v>0</v>
      </c>
      <c r="D253" s="22"/>
    </row>
    <row r="254" spans="1:4" ht="15.75" x14ac:dyDescent="0.25">
      <c r="A254" s="19"/>
      <c r="B254" s="3" t="s">
        <v>12</v>
      </c>
      <c r="C254" s="7">
        <f t="shared" si="5"/>
        <v>317587</v>
      </c>
      <c r="D254" s="22"/>
    </row>
    <row r="255" spans="1:4" ht="15.75" x14ac:dyDescent="0.25">
      <c r="A255" s="19"/>
      <c r="B255" s="3" t="s">
        <v>13</v>
      </c>
      <c r="C255" s="7">
        <f t="shared" si="5"/>
        <v>142247</v>
      </c>
      <c r="D255" s="22"/>
    </row>
    <row r="256" spans="1:4" ht="15.75" x14ac:dyDescent="0.25">
      <c r="A256" s="19"/>
      <c r="B256" s="3" t="s">
        <v>14</v>
      </c>
      <c r="C256" s="15">
        <f t="shared" si="5"/>
        <v>147107.53</v>
      </c>
      <c r="D256" s="22"/>
    </row>
    <row r="257" spans="1:4" ht="15.75" x14ac:dyDescent="0.25">
      <c r="A257" s="19"/>
      <c r="B257" s="3" t="s">
        <v>59</v>
      </c>
      <c r="C257" s="7">
        <f t="shared" si="5"/>
        <v>156000</v>
      </c>
      <c r="D257" s="22"/>
    </row>
    <row r="258" spans="1:4" ht="15.75" x14ac:dyDescent="0.25">
      <c r="A258" s="19"/>
      <c r="B258" s="3" t="s">
        <v>69</v>
      </c>
      <c r="C258" s="7">
        <f t="shared" si="5"/>
        <v>162240</v>
      </c>
      <c r="D258" s="22"/>
    </row>
    <row r="259" spans="1:4" ht="15.75" x14ac:dyDescent="0.25">
      <c r="A259" s="20"/>
      <c r="B259" s="3" t="s">
        <v>90</v>
      </c>
      <c r="C259" s="7">
        <f>C269</f>
        <v>168732</v>
      </c>
      <c r="D259" s="23"/>
    </row>
    <row r="260" spans="1:4" ht="59.25" customHeight="1" x14ac:dyDescent="0.25">
      <c r="A260" s="18" t="s">
        <v>66</v>
      </c>
      <c r="B260" s="6" t="s">
        <v>49</v>
      </c>
      <c r="C260" s="8">
        <f>SUM(C261:C269)</f>
        <v>1297583.53</v>
      </c>
      <c r="D260" s="21" t="s">
        <v>87</v>
      </c>
    </row>
    <row r="261" spans="1:4" ht="15.75" x14ac:dyDescent="0.25">
      <c r="A261" s="19"/>
      <c r="B261" s="3" t="s">
        <v>9</v>
      </c>
      <c r="C261" s="7">
        <v>116388</v>
      </c>
      <c r="D261" s="22"/>
    </row>
    <row r="262" spans="1:4" ht="15.75" x14ac:dyDescent="0.25">
      <c r="A262" s="19"/>
      <c r="B262" s="3" t="s">
        <v>10</v>
      </c>
      <c r="C262" s="7">
        <v>87282</v>
      </c>
      <c r="D262" s="22"/>
    </row>
    <row r="263" spans="1:4" ht="15.75" x14ac:dyDescent="0.25">
      <c r="A263" s="19"/>
      <c r="B263" s="3" t="s">
        <v>11</v>
      </c>
      <c r="C263" s="7">
        <v>0</v>
      </c>
      <c r="D263" s="22"/>
    </row>
    <row r="264" spans="1:4" ht="15.75" x14ac:dyDescent="0.25">
      <c r="A264" s="19"/>
      <c r="B264" s="3" t="s">
        <v>12</v>
      </c>
      <c r="C264" s="7">
        <v>317587</v>
      </c>
      <c r="D264" s="22"/>
    </row>
    <row r="265" spans="1:4" ht="15.75" x14ac:dyDescent="0.25">
      <c r="A265" s="19"/>
      <c r="B265" s="3" t="s">
        <v>13</v>
      </c>
      <c r="C265" s="7">
        <v>142247</v>
      </c>
      <c r="D265" s="22"/>
    </row>
    <row r="266" spans="1:4" ht="15.75" x14ac:dyDescent="0.25">
      <c r="A266" s="19"/>
      <c r="B266" s="3" t="s">
        <v>14</v>
      </c>
      <c r="C266" s="7">
        <v>147107.53</v>
      </c>
      <c r="D266" s="22"/>
    </row>
    <row r="267" spans="1:4" ht="15.75" x14ac:dyDescent="0.25">
      <c r="A267" s="19"/>
      <c r="B267" s="3" t="s">
        <v>59</v>
      </c>
      <c r="C267" s="7">
        <v>156000</v>
      </c>
      <c r="D267" s="22"/>
    </row>
    <row r="268" spans="1:4" ht="15.75" x14ac:dyDescent="0.25">
      <c r="A268" s="19"/>
      <c r="B268" s="3" t="s">
        <v>69</v>
      </c>
      <c r="C268" s="7">
        <v>162240</v>
      </c>
      <c r="D268" s="22"/>
    </row>
    <row r="269" spans="1:4" ht="15.75" x14ac:dyDescent="0.25">
      <c r="A269" s="20"/>
      <c r="B269" s="3" t="s">
        <v>90</v>
      </c>
      <c r="C269" s="7">
        <v>168732</v>
      </c>
      <c r="D269" s="23"/>
    </row>
    <row r="270" spans="1:4" ht="47.25" x14ac:dyDescent="0.25">
      <c r="A270" s="18" t="s">
        <v>67</v>
      </c>
      <c r="B270" s="5" t="s">
        <v>52</v>
      </c>
      <c r="C270" s="16">
        <f>C280</f>
        <v>8785138.620000001</v>
      </c>
      <c r="D270" s="21" t="s">
        <v>22</v>
      </c>
    </row>
    <row r="271" spans="1:4" ht="15.75" x14ac:dyDescent="0.25">
      <c r="A271" s="19"/>
      <c r="B271" s="3" t="s">
        <v>9</v>
      </c>
      <c r="C271" s="7">
        <f t="shared" ref="C271:C277" si="6">C281</f>
        <v>727764.73</v>
      </c>
      <c r="D271" s="22"/>
    </row>
    <row r="272" spans="1:4" ht="15.75" x14ac:dyDescent="0.25">
      <c r="A272" s="19"/>
      <c r="B272" s="3" t="s">
        <v>10</v>
      </c>
      <c r="C272" s="7">
        <f t="shared" si="6"/>
        <v>728676.26</v>
      </c>
      <c r="D272" s="22"/>
    </row>
    <row r="273" spans="1:4" ht="15.75" x14ac:dyDescent="0.25">
      <c r="A273" s="19"/>
      <c r="B273" s="3" t="s">
        <v>11</v>
      </c>
      <c r="C273" s="7">
        <f t="shared" si="6"/>
        <v>733356.83</v>
      </c>
      <c r="D273" s="22"/>
    </row>
    <row r="274" spans="1:4" ht="15.75" x14ac:dyDescent="0.25">
      <c r="A274" s="19"/>
      <c r="B274" s="3" t="s">
        <v>12</v>
      </c>
      <c r="C274" s="7">
        <f t="shared" si="6"/>
        <v>834095.31</v>
      </c>
      <c r="D274" s="22"/>
    </row>
    <row r="275" spans="1:4" ht="15.75" x14ac:dyDescent="0.25">
      <c r="A275" s="19"/>
      <c r="B275" s="3" t="s">
        <v>13</v>
      </c>
      <c r="C275" s="7">
        <f t="shared" si="6"/>
        <v>940032.31</v>
      </c>
      <c r="D275" s="22"/>
    </row>
    <row r="276" spans="1:4" ht="15.75" x14ac:dyDescent="0.25">
      <c r="A276" s="19"/>
      <c r="B276" s="3" t="s">
        <v>14</v>
      </c>
      <c r="C276" s="15">
        <f t="shared" si="6"/>
        <v>1059758.31</v>
      </c>
      <c r="D276" s="22"/>
    </row>
    <row r="277" spans="1:4" ht="15.75" x14ac:dyDescent="0.25">
      <c r="A277" s="19"/>
      <c r="B277" s="3" t="s">
        <v>59</v>
      </c>
      <c r="C277" s="7">
        <f t="shared" si="6"/>
        <v>1253818.29</v>
      </c>
      <c r="D277" s="22"/>
    </row>
    <row r="278" spans="1:4" ht="15.75" x14ac:dyDescent="0.25">
      <c r="A278" s="19"/>
      <c r="B278" s="3" t="s">
        <v>69</v>
      </c>
      <c r="C278" s="7">
        <f>C288</f>
        <v>1253818.29</v>
      </c>
      <c r="D278" s="22"/>
    </row>
    <row r="279" spans="1:4" ht="15.75" x14ac:dyDescent="0.25">
      <c r="A279" s="20"/>
      <c r="B279" s="3" t="s">
        <v>90</v>
      </c>
      <c r="C279" s="7">
        <f>C289</f>
        <v>1253818.29</v>
      </c>
      <c r="D279" s="23"/>
    </row>
    <row r="280" spans="1:4" ht="108" customHeight="1" x14ac:dyDescent="0.25">
      <c r="A280" s="18" t="s">
        <v>71</v>
      </c>
      <c r="B280" s="6" t="s">
        <v>53</v>
      </c>
      <c r="C280" s="8">
        <f>SUM(C281:C289)</f>
        <v>8785138.620000001</v>
      </c>
      <c r="D280" s="21" t="s">
        <v>88</v>
      </c>
    </row>
    <row r="281" spans="1:4" ht="15.75" x14ac:dyDescent="0.25">
      <c r="A281" s="19"/>
      <c r="B281" s="3" t="s">
        <v>9</v>
      </c>
      <c r="C281" s="7">
        <v>727764.73</v>
      </c>
      <c r="D281" s="22"/>
    </row>
    <row r="282" spans="1:4" ht="15.75" x14ac:dyDescent="0.25">
      <c r="A282" s="19"/>
      <c r="B282" s="3" t="s">
        <v>10</v>
      </c>
      <c r="C282" s="7">
        <v>728676.26</v>
      </c>
      <c r="D282" s="22"/>
    </row>
    <row r="283" spans="1:4" ht="15.75" x14ac:dyDescent="0.25">
      <c r="A283" s="19"/>
      <c r="B283" s="3" t="s">
        <v>11</v>
      </c>
      <c r="C283" s="7">
        <v>733356.83</v>
      </c>
      <c r="D283" s="22"/>
    </row>
    <row r="284" spans="1:4" ht="15.75" x14ac:dyDescent="0.25">
      <c r="A284" s="19"/>
      <c r="B284" s="3" t="s">
        <v>12</v>
      </c>
      <c r="C284" s="7">
        <v>834095.31</v>
      </c>
      <c r="D284" s="22"/>
    </row>
    <row r="285" spans="1:4" ht="15.75" x14ac:dyDescent="0.25">
      <c r="A285" s="19"/>
      <c r="B285" s="3" t="s">
        <v>13</v>
      </c>
      <c r="C285" s="7">
        <v>940032.31</v>
      </c>
      <c r="D285" s="22"/>
    </row>
    <row r="286" spans="1:4" ht="15.75" x14ac:dyDescent="0.25">
      <c r="A286" s="19"/>
      <c r="B286" s="3" t="s">
        <v>14</v>
      </c>
      <c r="C286" s="7">
        <v>1059758.31</v>
      </c>
      <c r="D286" s="22"/>
    </row>
    <row r="287" spans="1:4" ht="15.75" x14ac:dyDescent="0.25">
      <c r="A287" s="19"/>
      <c r="B287" s="3" t="s">
        <v>59</v>
      </c>
      <c r="C287" s="7">
        <v>1253818.29</v>
      </c>
      <c r="D287" s="22"/>
    </row>
    <row r="288" spans="1:4" ht="15.75" x14ac:dyDescent="0.25">
      <c r="A288" s="19"/>
      <c r="B288" s="3" t="s">
        <v>69</v>
      </c>
      <c r="C288" s="7">
        <v>1253818.29</v>
      </c>
      <c r="D288" s="22"/>
    </row>
    <row r="289" spans="1:4" ht="15.75" x14ac:dyDescent="0.25">
      <c r="A289" s="20"/>
      <c r="B289" s="3" t="s">
        <v>90</v>
      </c>
      <c r="C289" s="7">
        <v>1253818.29</v>
      </c>
      <c r="D289" s="23"/>
    </row>
    <row r="290" spans="1:4" ht="63" x14ac:dyDescent="0.25">
      <c r="A290" s="18" t="s">
        <v>94</v>
      </c>
      <c r="B290" s="5" t="s">
        <v>55</v>
      </c>
      <c r="C290" s="9">
        <f>SUM(C291:C299)</f>
        <v>0</v>
      </c>
      <c r="D290" s="21" t="s">
        <v>23</v>
      </c>
    </row>
    <row r="291" spans="1:4" ht="15.75" x14ac:dyDescent="0.25">
      <c r="A291" s="19"/>
      <c r="B291" s="3" t="s">
        <v>9</v>
      </c>
      <c r="C291" s="7">
        <v>0</v>
      </c>
      <c r="D291" s="22"/>
    </row>
    <row r="292" spans="1:4" ht="15.75" x14ac:dyDescent="0.25">
      <c r="A292" s="19"/>
      <c r="B292" s="3" t="s">
        <v>10</v>
      </c>
      <c r="C292" s="7">
        <v>0</v>
      </c>
      <c r="D292" s="22"/>
    </row>
    <row r="293" spans="1:4" ht="15.75" x14ac:dyDescent="0.25">
      <c r="A293" s="19"/>
      <c r="B293" s="3" t="s">
        <v>11</v>
      </c>
      <c r="C293" s="7">
        <v>0</v>
      </c>
      <c r="D293" s="22"/>
    </row>
    <row r="294" spans="1:4" ht="15.75" x14ac:dyDescent="0.25">
      <c r="A294" s="19"/>
      <c r="B294" s="3" t="s">
        <v>12</v>
      </c>
      <c r="C294" s="7">
        <v>0</v>
      </c>
      <c r="D294" s="22"/>
    </row>
    <row r="295" spans="1:4" ht="15.75" x14ac:dyDescent="0.25">
      <c r="A295" s="19"/>
      <c r="B295" s="3" t="s">
        <v>13</v>
      </c>
      <c r="C295" s="7">
        <v>0</v>
      </c>
      <c r="D295" s="22"/>
    </row>
    <row r="296" spans="1:4" ht="15.75" x14ac:dyDescent="0.25">
      <c r="A296" s="19"/>
      <c r="B296" s="3" t="s">
        <v>14</v>
      </c>
      <c r="C296" s="7">
        <v>0</v>
      </c>
      <c r="D296" s="22"/>
    </row>
    <row r="297" spans="1:4" ht="15.75" x14ac:dyDescent="0.25">
      <c r="A297" s="19"/>
      <c r="B297" s="3" t="s">
        <v>59</v>
      </c>
      <c r="C297" s="7">
        <v>0</v>
      </c>
      <c r="D297" s="22"/>
    </row>
    <row r="298" spans="1:4" ht="15.75" x14ac:dyDescent="0.25">
      <c r="A298" s="19"/>
      <c r="B298" s="3" t="s">
        <v>69</v>
      </c>
      <c r="C298" s="7">
        <v>0</v>
      </c>
      <c r="D298" s="22"/>
    </row>
    <row r="299" spans="1:4" ht="15.75" x14ac:dyDescent="0.25">
      <c r="A299" s="20"/>
      <c r="B299" s="3" t="s">
        <v>90</v>
      </c>
      <c r="C299" s="7">
        <v>0</v>
      </c>
      <c r="D299" s="23"/>
    </row>
    <row r="300" spans="1:4" ht="15.75" x14ac:dyDescent="0.25">
      <c r="A300" s="11"/>
      <c r="B300" s="12"/>
      <c r="C300" s="13"/>
      <c r="D300" s="14"/>
    </row>
  </sheetData>
  <mergeCells count="65">
    <mergeCell ref="A240:A249"/>
    <mergeCell ref="D240:D249"/>
    <mergeCell ref="A250:A259"/>
    <mergeCell ref="D250:D259"/>
    <mergeCell ref="A210:A219"/>
    <mergeCell ref="D210:D219"/>
    <mergeCell ref="A220:A229"/>
    <mergeCell ref="D220:D229"/>
    <mergeCell ref="A230:A239"/>
    <mergeCell ref="D230:D239"/>
    <mergeCell ref="A170:A179"/>
    <mergeCell ref="D170:D179"/>
    <mergeCell ref="A180:A189"/>
    <mergeCell ref="D180:D189"/>
    <mergeCell ref="A200:A209"/>
    <mergeCell ref="D200:D209"/>
    <mergeCell ref="A190:A199"/>
    <mergeCell ref="D190:D199"/>
    <mergeCell ref="A70:A79"/>
    <mergeCell ref="D70:D79"/>
    <mergeCell ref="A60:A69"/>
    <mergeCell ref="D60:D69"/>
    <mergeCell ref="A160:A169"/>
    <mergeCell ref="D160:D169"/>
    <mergeCell ref="A130:A139"/>
    <mergeCell ref="D130:D139"/>
    <mergeCell ref="A140:A149"/>
    <mergeCell ref="D140:D149"/>
    <mergeCell ref="A150:A159"/>
    <mergeCell ref="D150:D159"/>
    <mergeCell ref="A30:A39"/>
    <mergeCell ref="D30:D39"/>
    <mergeCell ref="A40:A49"/>
    <mergeCell ref="D40:D49"/>
    <mergeCell ref="A50:A59"/>
    <mergeCell ref="D50:D59"/>
    <mergeCell ref="C1:D1"/>
    <mergeCell ref="A2:D2"/>
    <mergeCell ref="A3:D3"/>
    <mergeCell ref="A4:D4"/>
    <mergeCell ref="A5:D5"/>
    <mergeCell ref="A7:D7"/>
    <mergeCell ref="A6:D6"/>
    <mergeCell ref="A110:A119"/>
    <mergeCell ref="D110:D119"/>
    <mergeCell ref="A120:A129"/>
    <mergeCell ref="D120:D129"/>
    <mergeCell ref="A80:A89"/>
    <mergeCell ref="D80:D89"/>
    <mergeCell ref="A90:A99"/>
    <mergeCell ref="D90:D99"/>
    <mergeCell ref="A100:A109"/>
    <mergeCell ref="D100:D109"/>
    <mergeCell ref="A10:A19"/>
    <mergeCell ref="D10:D19"/>
    <mergeCell ref="A20:A29"/>
    <mergeCell ref="D20:D29"/>
    <mergeCell ref="A290:A299"/>
    <mergeCell ref="D290:D299"/>
    <mergeCell ref="A260:A269"/>
    <mergeCell ref="D260:D269"/>
    <mergeCell ref="A270:A279"/>
    <mergeCell ref="D270:D279"/>
    <mergeCell ref="A280:A289"/>
    <mergeCell ref="D280:D289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verticalDpi="180" r:id="rId1"/>
  <rowBreaks count="5" manualBreakCount="5">
    <brk id="44" max="3" man="1"/>
    <brk id="95" max="3" man="1"/>
    <brk id="146" max="3" man="1"/>
    <brk id="193" max="3" man="1"/>
    <brk id="2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2022-03-17T08:43:29Z</dcterms:modified>
</cp:coreProperties>
</file>